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JM-Brigitte-Victor-Commercial\SOUS TRAITANCE\"/>
    </mc:Choice>
  </mc:AlternateContent>
  <xr:revisionPtr revIDLastSave="0" documentId="13_ncr:1_{FAE1F8A5-2B99-4D2E-A5EE-3E0FF8D2E62D}" xr6:coauthVersionLast="47" xr6:coauthVersionMax="47" xr10:uidLastSave="{00000000-0000-0000-0000-000000000000}"/>
  <bookViews>
    <workbookView xWindow="-120" yWindow="-120" windowWidth="29040" windowHeight="15840" xr2:uid="{1EDD67CE-0A95-4B78-95BF-B3442DB42FC0}"/>
  </bookViews>
  <sheets>
    <sheet name="Fiche de prestations" sheetId="1" r:id="rId1"/>
    <sheet name="Références" sheetId="2" state="hidden" r:id="rId2"/>
  </sheets>
  <definedNames>
    <definedName name="_xlnm._FilterDatabase" localSheetId="0" hidden="1">'Fiche de prestations'!$A$10:$S$33</definedName>
    <definedName name="_xlnm._FilterDatabase" localSheetId="1" hidden="1">Références!$Q$1:$AA$9</definedName>
    <definedName name="Bois">Références!$C$39:$C$56</definedName>
    <definedName name="Brut">Références!$C$63</definedName>
    <definedName name="Décors">Références!$O$2:$O$6</definedName>
    <definedName name="épaisseur_0">Références!$Q$2</definedName>
    <definedName name="épaisseur_1">Références!$R$2</definedName>
    <definedName name="épaisseur_2">Références!$S$2:$S$3</definedName>
    <definedName name="épaisseur_2b">Références!$T$2:$T$3</definedName>
    <definedName name="épaisseur_3">Références!$U$2:$U$4</definedName>
    <definedName name="épaisseur_3b">Références!$V$2:$V$4</definedName>
    <definedName name="épaisseur_3bv2">Références!$W$2:$W$4</definedName>
    <definedName name="épaisseur_4">Références!$X$2:$X$5</definedName>
    <definedName name="épaisseur_4b">Références!$Y$2:$Y$5</definedName>
    <definedName name="épaisseur_5">Références!$Z$2:$Z$6</definedName>
    <definedName name="épaisseur_8">Références!$AA$2:$AA$9</definedName>
    <definedName name="Fantaisie">Références!$C$57:$C$62</definedName>
    <definedName name="Stratifié">Références!$C$64</definedName>
    <definedName name="Uni">Références!$C$2:$C$38</definedName>
    <definedName name="_xlnm.Print_Area" localSheetId="0">'Fiche de prestations'!$A$1:$R$38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2" i="1"/>
  <c r="AF3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E3" i="2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D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C21" i="2"/>
  <c r="AC22" i="2"/>
  <c r="AC23" i="2"/>
  <c r="AC14" i="2"/>
  <c r="AC15" i="2"/>
  <c r="AC16" i="2"/>
  <c r="AC17" i="2"/>
  <c r="AC18" i="2"/>
  <c r="AC19" i="2"/>
  <c r="AC20" i="2"/>
  <c r="AC13" i="2"/>
  <c r="AC12" i="2"/>
  <c r="AC11" i="2"/>
  <c r="AC10" i="2"/>
  <c r="AC9" i="2"/>
  <c r="AC8" i="2"/>
  <c r="AC7" i="2"/>
  <c r="AC6" i="2"/>
  <c r="AC5" i="2"/>
  <c r="AC4" i="2"/>
  <c r="AC3" i="2"/>
  <c r="AF2" i="2"/>
  <c r="AE2" i="2"/>
  <c r="AD2" i="2"/>
  <c r="AC2" i="2"/>
  <c r="O13" i="2"/>
  <c r="AG21" i="2" l="1"/>
  <c r="P31" i="1" s="1"/>
  <c r="AG23" i="2"/>
  <c r="P33" i="1" s="1"/>
  <c r="AG5" i="2"/>
  <c r="P15" i="1" s="1"/>
  <c r="AG9" i="2"/>
  <c r="P19" i="1" s="1"/>
  <c r="AG13" i="2"/>
  <c r="P23" i="1" s="1"/>
  <c r="AG17" i="2"/>
  <c r="P27" i="1" s="1"/>
  <c r="AG4" i="2"/>
  <c r="P14" i="1" s="1"/>
  <c r="AG8" i="2"/>
  <c r="P18" i="1" s="1"/>
  <c r="AG12" i="2"/>
  <c r="P22" i="1" s="1"/>
  <c r="AG18" i="2"/>
  <c r="P28" i="1" s="1"/>
  <c r="AG14" i="2"/>
  <c r="P24" i="1" s="1"/>
  <c r="AG6" i="2"/>
  <c r="P16" i="1" s="1"/>
  <c r="AG20" i="2"/>
  <c r="P30" i="1" s="1"/>
  <c r="AG16" i="2"/>
  <c r="P26" i="1" s="1"/>
  <c r="AG22" i="2"/>
  <c r="P32" i="1" s="1"/>
  <c r="AG7" i="2"/>
  <c r="P17" i="1" s="1"/>
  <c r="AG11" i="2"/>
  <c r="P21" i="1" s="1"/>
  <c r="AG19" i="2"/>
  <c r="P29" i="1" s="1"/>
  <c r="AG15" i="2"/>
  <c r="P25" i="1" s="1"/>
  <c r="AG3" i="2"/>
  <c r="P13" i="1" s="1"/>
  <c r="AG10" i="2"/>
  <c r="P20" i="1" s="1"/>
  <c r="AG2" i="2"/>
  <c r="P12" i="1" s="1"/>
  <c r="P36" i="1"/>
</calcChain>
</file>

<file path=xl/sharedStrings.xml><?xml version="1.0" encoding="utf-8"?>
<sst xmlns="http://schemas.openxmlformats.org/spreadsheetml/2006/main" count="390" uniqueCount="132">
  <si>
    <t>Décors</t>
  </si>
  <si>
    <t>Référence</t>
  </si>
  <si>
    <t>Type de panneaux</t>
  </si>
  <si>
    <t>Epaisseur</t>
  </si>
  <si>
    <t>Uni</t>
  </si>
  <si>
    <t>Bois</t>
  </si>
  <si>
    <t>Fantaisie</t>
  </si>
  <si>
    <t>U156 ST9 beige rose</t>
  </si>
  <si>
    <t>U727 ST9 (EG) argile gris</t>
  </si>
  <si>
    <t>W980 SM (EG) blanc lisse</t>
  </si>
  <si>
    <t>U1120 HG (PL) blanc gloss premium</t>
  </si>
  <si>
    <t>W1000 ST9 (EG) blanc mat premium</t>
  </si>
  <si>
    <t>U3824 VL (SW) bleu nuit</t>
  </si>
  <si>
    <t>W1000 ST19 (EG) bois blanc</t>
  </si>
  <si>
    <t>U999 ST19 (EG) bois noir</t>
  </si>
  <si>
    <t>U702 ST9 (EG) cachemire</t>
  </si>
  <si>
    <t>U636 ST9 (EG) fjord</t>
  </si>
  <si>
    <t>U705 ST9 (EG) gris angora</t>
  </si>
  <si>
    <t>U780 ST9 (EG) gris celadon</t>
  </si>
  <si>
    <t>U767 ST9 (EG) gris cubanite</t>
  </si>
  <si>
    <t>U899 ST9 (EG) gris cosmos/soft black</t>
  </si>
  <si>
    <t>U960 ST9 (EG) gris onyx</t>
  </si>
  <si>
    <t>U163 ST9 (EG) jaune curry</t>
  </si>
  <si>
    <t>U646 ST9 (EG) niagara</t>
  </si>
  <si>
    <t>U707 ST9 (EG) soie grise</t>
  </si>
  <si>
    <t>U968 ST9 gris carbone</t>
  </si>
  <si>
    <t>W980 CTBH blanc ctbh</t>
  </si>
  <si>
    <t>H3309 ST28 (EG) chêne gladstone sable</t>
  </si>
  <si>
    <t>H1180 ST37 (EG) chêne haliflax naturel</t>
  </si>
  <si>
    <t>H3303 ST10 (EG) chêne hamilton</t>
  </si>
  <si>
    <t>H3146 ST19 (EG) chêne lorenzo sable</t>
  </si>
  <si>
    <t>H1331 ST10 (EG) chêne santa fe gris</t>
  </si>
  <si>
    <t>H1330 ST10 (EG) chêne santa fe vintage</t>
  </si>
  <si>
    <t>F433 ST10 (EG) lin anthracite</t>
  </si>
  <si>
    <t>F812 ST9 (EG) marbre levanto blanc</t>
  </si>
  <si>
    <t>F500 ST20 (EG) microline inox/metallic inox</t>
  </si>
  <si>
    <t>DEVIS</t>
  </si>
  <si>
    <t>ENLEVEMENT CLIENT</t>
  </si>
  <si>
    <t>LIVRAISON CLIENT</t>
  </si>
  <si>
    <t>ADRESSE :</t>
  </si>
  <si>
    <t>CLIENT :</t>
  </si>
  <si>
    <t>TEL :</t>
  </si>
  <si>
    <t>MAIL :</t>
  </si>
  <si>
    <t>TYPE DE PANNEAUX :</t>
  </si>
  <si>
    <t>DESIGNATION</t>
  </si>
  <si>
    <t>QTE</t>
  </si>
  <si>
    <t>PLACAGE DE CHANTS</t>
  </si>
  <si>
    <t>USINAGE</t>
  </si>
  <si>
    <t>N° PLAN</t>
  </si>
  <si>
    <t>COMMENTAIRES</t>
  </si>
  <si>
    <t>DECOUPE (mm)</t>
  </si>
  <si>
    <t>DATE SOUHAITEE :</t>
  </si>
  <si>
    <t>FAIT LE :</t>
  </si>
  <si>
    <t>SIGNATURE :</t>
  </si>
  <si>
    <t>19 mm</t>
  </si>
  <si>
    <t>12 mm</t>
  </si>
  <si>
    <t>28 mm</t>
  </si>
  <si>
    <t>U999 PM (EG) noir ultra mat perf.sense</t>
  </si>
  <si>
    <t>W1000 PM (EG) blanc ultra mat perf.sense</t>
  </si>
  <si>
    <t>W1000 ST2 (EG) blanc ultra mat perf.sense</t>
  </si>
  <si>
    <t>W1100 PG (EG) blanc ultra gloss</t>
  </si>
  <si>
    <t>W1100 ST9 (EG) blanc ultra gloss</t>
  </si>
  <si>
    <t>8 mm</t>
  </si>
  <si>
    <t>Panneaux mélaminés</t>
  </si>
  <si>
    <t>…/…</t>
  </si>
  <si>
    <t>1 épaisseur</t>
  </si>
  <si>
    <t>2 épaisseurs</t>
  </si>
  <si>
    <t>3 épaisseurs</t>
  </si>
  <si>
    <t>4 épaisseurs</t>
  </si>
  <si>
    <t>DECOR</t>
  </si>
  <si>
    <t>REFERENCE</t>
  </si>
  <si>
    <r>
      <rPr>
        <sz val="18"/>
        <color theme="1"/>
        <rFont val="Arial"/>
        <family val="2"/>
      </rPr>
      <t xml:space="preserve">     F</t>
    </r>
    <r>
      <rPr>
        <sz val="14"/>
        <color theme="1"/>
        <rFont val="Arial"/>
        <family val="2"/>
      </rPr>
      <t xml:space="preserve">ICHE DE </t>
    </r>
    <r>
      <rPr>
        <sz val="18"/>
        <color theme="1"/>
        <rFont val="Arial"/>
        <family val="2"/>
      </rPr>
      <t>P</t>
    </r>
    <r>
      <rPr>
        <sz val="14"/>
        <color theme="1"/>
        <rFont val="Arial"/>
        <family val="2"/>
      </rPr>
      <t>RESTATION</t>
    </r>
  </si>
  <si>
    <t xml:space="preserve">        DECOUPE - PLACAGE - USINAGE</t>
  </si>
  <si>
    <t>m</t>
  </si>
  <si>
    <t>CHANT AU METRE :</t>
  </si>
  <si>
    <t xml:space="preserve">RÉCUPÉRATION DES CHUTES      </t>
  </si>
  <si>
    <t xml:space="preserve">            COMMANDE</t>
  </si>
  <si>
    <t xml:space="preserve"> </t>
  </si>
  <si>
    <t>TOTAL</t>
  </si>
  <si>
    <t>SURFACE
m²</t>
  </si>
  <si>
    <t>CHANTS
ml</t>
  </si>
  <si>
    <t>EP
mm</t>
  </si>
  <si>
    <t>autre</t>
  </si>
  <si>
    <t>8 épaisseurs</t>
  </si>
  <si>
    <t>16 mm</t>
  </si>
  <si>
    <t>22 mm</t>
  </si>
  <si>
    <t>25 mm</t>
  </si>
  <si>
    <t>38 mm</t>
  </si>
  <si>
    <t>épaisseur_8</t>
  </si>
  <si>
    <t>Brut</t>
  </si>
  <si>
    <t>Stratifié</t>
  </si>
  <si>
    <t>1 mm</t>
  </si>
  <si>
    <t>0 épaisseur</t>
  </si>
  <si>
    <t>épaisseur_0</t>
  </si>
  <si>
    <t xml:space="preserve">autre </t>
  </si>
  <si>
    <t>Calculs quantité de chants</t>
  </si>
  <si>
    <t>U12000 SD (PL) noir mat</t>
  </si>
  <si>
    <t>U504 ST9 (EG) bleu cosmique</t>
  </si>
  <si>
    <t>U599 ST9 (EG) bleu indigo</t>
  </si>
  <si>
    <t>U575 ST9 (EG) bleu profond</t>
  </si>
  <si>
    <t>W980 ST7 (EG) blanc givre</t>
  </si>
  <si>
    <t>U565 ST9 (EG) bleu océan</t>
  </si>
  <si>
    <t>U604 ST9 (EG) vert eucalyptus</t>
  </si>
  <si>
    <t>U638 ST9 (EG) vert sauge</t>
  </si>
  <si>
    <t>U999 TM9 (EG) noir ultra mat perf.sense</t>
  </si>
  <si>
    <t>U201 ST9 (EG) gris galet</t>
  </si>
  <si>
    <t>U633 ST9 (EG) bleu turquoise</t>
  </si>
  <si>
    <t>H1318 ST10 chêne sauvage naturel</t>
  </si>
  <si>
    <t>H3157 ST12 (EG) chêne vicenza</t>
  </si>
  <si>
    <t>H1307 ST19 (EG) noyer warnia brun</t>
  </si>
  <si>
    <t>H1367 ST40 (EG) chêne casella naturel clair</t>
  </si>
  <si>
    <t>H1385 ST40 (EG) chêne casella naturel</t>
  </si>
  <si>
    <t>H1714 ST19 (EG) Noyer lincoln</t>
  </si>
  <si>
    <t>H3012 ST22 (EG) coco bolo</t>
  </si>
  <si>
    <t>18 mm</t>
  </si>
  <si>
    <t>H1145 ST10 (EG) chêne bardolino naturel</t>
  </si>
  <si>
    <t>H3311 ST28 (EG) chêne cuneo blanchi</t>
  </si>
  <si>
    <t>H3317 ST28 (EG) chêne cuneo brun</t>
  </si>
  <si>
    <t>H3710 ST12 (EG) noyer carini naturel</t>
  </si>
  <si>
    <t>F637 ST10 (EG) beton clair</t>
  </si>
  <si>
    <t>F638 ST10 (EG) beton argent/chromix argt</t>
  </si>
  <si>
    <t>2 bis épaisseurs</t>
  </si>
  <si>
    <t>épaisseur_2b</t>
  </si>
  <si>
    <t>3 bis épaisseurs</t>
  </si>
  <si>
    <t>4 bis épaisseurs</t>
  </si>
  <si>
    <t>19mm</t>
  </si>
  <si>
    <t>38mm</t>
  </si>
  <si>
    <t>épaisseur_4b</t>
  </si>
  <si>
    <t>3 bis v2 épaisseurs</t>
  </si>
  <si>
    <t>épaisseur_3bv2</t>
  </si>
  <si>
    <t>5 épaisseurs</t>
  </si>
  <si>
    <t>épaisseur_5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</si>
</sst>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#&quot; &quot;##&quot; &quot;##&quot; &quot;##&quot; &quot;##"/>
    <numFmt numFmtId="165" formatCode=";;;"/>
    <numFmt numFmtId="166" formatCode="0.0000"/>
    <numFmt numFmtId="167" formatCode="0.00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theme="1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double">
        <color theme="0" tint="-0.249977111117893"/>
      </right>
      <top/>
      <bottom/>
      <diagonal/>
    </border>
    <border>
      <left style="double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/>
      <right style="double">
        <color theme="0" tint="-0.249977111117893"/>
      </right>
      <top/>
      <bottom/>
      <diagonal/>
    </border>
    <border>
      <left/>
      <right style="double">
        <color theme="0" tint="-0.249977111117893"/>
      </right>
      <top/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 style="double">
        <color theme="0" tint="-0.249977111117893"/>
      </left>
      <right style="thin">
        <color theme="0" tint="-0.249977111117893"/>
      </right>
      <top/>
      <bottom/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249977111117893"/>
      </top>
      <bottom/>
      <diagonal/>
    </border>
    <border>
      <left style="double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2">
    <xf numFmtId="0" fontId="0" fillId="0" borderId="0" xfId="0"/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165" fontId="4" fillId="2" borderId="6" xfId="0" applyNumberFormat="1" applyFont="1" applyFill="1" applyBorder="1" applyAlignment="1" applyProtection="1">
      <alignment horizontal="center" vertical="center"/>
      <protection locked="0"/>
    </xf>
    <xf numFmtId="165" fontId="4" fillId="2" borderId="10" xfId="0" applyNumberFormat="1" applyFont="1" applyFill="1" applyBorder="1" applyAlignment="1" applyProtection="1">
      <alignment horizontal="center" vertical="center"/>
      <protection locked="0"/>
    </xf>
    <xf numFmtId="165" fontId="4" fillId="2" borderId="3" xfId="0" applyNumberFormat="1" applyFont="1" applyFill="1" applyBorder="1" applyAlignment="1" applyProtection="1">
      <alignment horizontal="center" vertical="center"/>
      <protection locked="0"/>
    </xf>
    <xf numFmtId="165" fontId="4" fillId="2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6" xfId="0" applyNumberFormat="1" applyFont="1" applyBorder="1" applyAlignment="1" applyProtection="1">
      <alignment horizontal="center" vertical="center"/>
      <protection locked="0"/>
    </xf>
    <xf numFmtId="165" fontId="3" fillId="0" borderId="10" xfId="0" applyNumberFormat="1" applyFont="1" applyBorder="1" applyAlignment="1" applyProtection="1">
      <alignment horizontal="center" vertical="center"/>
      <protection locked="0"/>
    </xf>
    <xf numFmtId="165" fontId="3" fillId="0" borderId="3" xfId="0" applyNumberFormat="1" applyFont="1" applyBorder="1" applyAlignment="1" applyProtection="1">
      <alignment horizontal="center" vertical="center"/>
      <protection locked="0"/>
    </xf>
    <xf numFmtId="165" fontId="3" fillId="0" borderId="15" xfId="0" applyNumberFormat="1" applyFont="1" applyBorder="1" applyAlignment="1" applyProtection="1">
      <alignment horizontal="center" vertical="center"/>
      <protection locked="0"/>
    </xf>
    <xf numFmtId="165" fontId="3" fillId="2" borderId="8" xfId="0" applyNumberFormat="1" applyFont="1" applyFill="1" applyBorder="1" applyAlignment="1" applyProtection="1">
      <alignment horizontal="center" vertical="center"/>
      <protection locked="0"/>
    </xf>
    <xf numFmtId="165" fontId="3" fillId="2" borderId="11" xfId="0" applyNumberFormat="1" applyFont="1" applyFill="1" applyBorder="1" applyAlignment="1" applyProtection="1">
      <alignment horizontal="center" vertical="center"/>
      <protection locked="0"/>
    </xf>
    <xf numFmtId="165" fontId="3" fillId="2" borderId="5" xfId="0" applyNumberFormat="1" applyFont="1" applyFill="1" applyBorder="1" applyAlignment="1" applyProtection="1">
      <alignment horizontal="center" vertical="center"/>
      <protection locked="0"/>
    </xf>
    <xf numFmtId="165" fontId="3" fillId="2" borderId="16" xfId="0" applyNumberFormat="1" applyFont="1" applyFill="1" applyBorder="1" applyAlignment="1" applyProtection="1">
      <alignment horizontal="center" vertical="center"/>
      <protection locked="0"/>
    </xf>
    <xf numFmtId="165" fontId="3" fillId="2" borderId="12" xfId="0" applyNumberFormat="1" applyFont="1" applyFill="1" applyBorder="1" applyAlignment="1" applyProtection="1">
      <alignment horizontal="center" vertical="center"/>
      <protection locked="0"/>
    </xf>
    <xf numFmtId="165" fontId="3" fillId="2" borderId="4" xfId="0" applyNumberFormat="1" applyFont="1" applyFill="1" applyBorder="1" applyAlignment="1" applyProtection="1">
      <alignment horizontal="center" vertical="center"/>
      <protection locked="0"/>
    </xf>
    <xf numFmtId="165" fontId="3" fillId="2" borderId="7" xfId="0" applyNumberFormat="1" applyFont="1" applyFill="1" applyBorder="1" applyAlignment="1" applyProtection="1">
      <alignment horizontal="center" vertical="center"/>
      <protection locked="0"/>
    </xf>
    <xf numFmtId="165" fontId="3" fillId="2" borderId="14" xfId="0" applyNumberFormat="1" applyFont="1" applyFill="1" applyBorder="1" applyAlignment="1" applyProtection="1">
      <alignment horizontal="center" vertical="center"/>
      <protection locked="0"/>
    </xf>
    <xf numFmtId="165" fontId="3" fillId="2" borderId="6" xfId="0" applyNumberFormat="1" applyFont="1" applyFill="1" applyBorder="1" applyAlignment="1" applyProtection="1">
      <alignment horizontal="center" vertical="center"/>
      <protection locked="0"/>
    </xf>
    <xf numFmtId="165" fontId="3" fillId="2" borderId="10" xfId="0" applyNumberFormat="1" applyFont="1" applyFill="1" applyBorder="1" applyAlignment="1" applyProtection="1">
      <alignment horizontal="center" vertical="center"/>
      <protection locked="0"/>
    </xf>
    <xf numFmtId="165" fontId="3" fillId="2" borderId="3" xfId="0" applyNumberFormat="1" applyFont="1" applyFill="1" applyBorder="1" applyAlignment="1" applyProtection="1">
      <alignment horizontal="center" vertical="center"/>
      <protection locked="0"/>
    </xf>
    <xf numFmtId="165" fontId="3" fillId="2" borderId="15" xfId="0" applyNumberFormat="1" applyFont="1" applyFill="1" applyBorder="1" applyAlignment="1" applyProtection="1">
      <alignment horizontal="center" vertical="center"/>
      <protection locked="0"/>
    </xf>
    <xf numFmtId="165" fontId="3" fillId="2" borderId="0" xfId="0" applyNumberFormat="1" applyFont="1" applyFill="1" applyAlignment="1" applyProtection="1">
      <alignment horizontal="center" vertical="center"/>
      <protection locked="0"/>
    </xf>
    <xf numFmtId="165" fontId="3" fillId="2" borderId="9" xfId="0" applyNumberFormat="1" applyFont="1" applyFill="1" applyBorder="1" applyAlignment="1" applyProtection="1">
      <alignment horizontal="center" vertical="center"/>
      <protection locked="0"/>
    </xf>
    <xf numFmtId="165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165" fontId="3" fillId="0" borderId="12" xfId="0" applyNumberFormat="1" applyFont="1" applyBorder="1" applyAlignment="1" applyProtection="1">
      <alignment horizontal="center" vertical="center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165" fontId="3" fillId="0" borderId="7" xfId="0" applyNumberFormat="1" applyFont="1" applyBorder="1" applyAlignment="1" applyProtection="1">
      <alignment horizontal="center" vertical="center"/>
      <protection locked="0"/>
    </xf>
    <xf numFmtId="165" fontId="3" fillId="0" borderId="14" xfId="0" applyNumberFormat="1" applyFont="1" applyBorder="1" applyAlignment="1" applyProtection="1">
      <alignment horizontal="center" vertical="center"/>
      <protection locked="0"/>
    </xf>
    <xf numFmtId="165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164" fontId="3" fillId="0" borderId="10" xfId="0" applyNumberFormat="1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165" fontId="4" fillId="2" borderId="30" xfId="0" applyNumberFormat="1" applyFont="1" applyFill="1" applyBorder="1" applyAlignment="1" applyProtection="1">
      <alignment horizontal="center" vertical="center"/>
      <protection locked="0"/>
    </xf>
    <xf numFmtId="165" fontId="4" fillId="2" borderId="7" xfId="0" applyNumberFormat="1" applyFont="1" applyFill="1" applyBorder="1" applyAlignment="1" applyProtection="1">
      <alignment horizontal="center" vertical="center"/>
      <protection locked="0"/>
    </xf>
    <xf numFmtId="165" fontId="4" fillId="2" borderId="22" xfId="0" applyNumberFormat="1" applyFont="1" applyFill="1" applyBorder="1" applyAlignment="1" applyProtection="1">
      <alignment horizontal="center" vertical="center"/>
      <protection locked="0"/>
    </xf>
    <xf numFmtId="165" fontId="3" fillId="0" borderId="29" xfId="0" applyNumberFormat="1" applyFont="1" applyBorder="1" applyAlignment="1" applyProtection="1">
      <alignment horizontal="center" vertical="center"/>
      <protection locked="0"/>
    </xf>
    <xf numFmtId="165" fontId="3" fillId="0" borderId="9" xfId="0" applyNumberFormat="1" applyFont="1" applyBorder="1" applyAlignment="1" applyProtection="1">
      <alignment horizontal="center" vertical="center"/>
      <protection locked="0"/>
    </xf>
    <xf numFmtId="165" fontId="3" fillId="0" borderId="21" xfId="0" applyNumberFormat="1" applyFont="1" applyBorder="1" applyAlignment="1" applyProtection="1">
      <alignment horizontal="center" vertical="center"/>
      <protection locked="0"/>
    </xf>
    <xf numFmtId="0" fontId="9" fillId="0" borderId="0" xfId="1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166" fontId="4" fillId="2" borderId="34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7" fillId="0" borderId="0" xfId="0" applyFont="1"/>
    <xf numFmtId="0" fontId="3" fillId="0" borderId="1" xfId="0" applyFont="1" applyBorder="1"/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0" fillId="0" borderId="0" xfId="0" applyFont="1"/>
    <xf numFmtId="167" fontId="4" fillId="2" borderId="23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166" fontId="4" fillId="0" borderId="34" xfId="0" applyNumberFormat="1" applyFont="1" applyBorder="1" applyAlignment="1">
      <alignment horizontal="center" vertical="center" wrapText="1"/>
    </xf>
    <xf numFmtId="167" fontId="4" fillId="0" borderId="2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14" fontId="3" fillId="0" borderId="10" xfId="0" applyNumberFormat="1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horizontal="center" vertical="center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2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DCF0C6"/>
      <color rgb="FFC4E5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I$12" lockText="1" noThreeD="1"/>
</file>

<file path=xl/ctrlProps/ctrlProp10.xml><?xml version="1.0" encoding="utf-8"?>
<formControlPr xmlns="http://schemas.microsoft.com/office/spreadsheetml/2009/9/main" objectType="CheckBox" fmlaLink="$L$12" lockText="1" noThreeD="1"/>
</file>

<file path=xl/ctrlProps/ctrlProp11.xml><?xml version="1.0" encoding="utf-8"?>
<formControlPr xmlns="http://schemas.microsoft.com/office/spreadsheetml/2009/9/main" objectType="CheckBox" fmlaLink="$I$13" lockText="1" noThreeD="1"/>
</file>

<file path=xl/ctrlProps/ctrlProp12.xml><?xml version="1.0" encoding="utf-8"?>
<formControlPr xmlns="http://schemas.microsoft.com/office/spreadsheetml/2009/9/main" objectType="CheckBox" fmlaLink="$J$13" lockText="1" noThreeD="1"/>
</file>

<file path=xl/ctrlProps/ctrlProp13.xml><?xml version="1.0" encoding="utf-8"?>
<formControlPr xmlns="http://schemas.microsoft.com/office/spreadsheetml/2009/9/main" objectType="CheckBox" fmlaLink="$K$13" lockText="1" noThreeD="1"/>
</file>

<file path=xl/ctrlProps/ctrlProp14.xml><?xml version="1.0" encoding="utf-8"?>
<formControlPr xmlns="http://schemas.microsoft.com/office/spreadsheetml/2009/9/main" objectType="CheckBox" fmlaLink="$L$13" lockText="1" noThreeD="1"/>
</file>

<file path=xl/ctrlProps/ctrlProp15.xml><?xml version="1.0" encoding="utf-8"?>
<formControlPr xmlns="http://schemas.microsoft.com/office/spreadsheetml/2009/9/main" objectType="CheckBox" fmlaLink="$I$14" lockText="1" noThreeD="1"/>
</file>

<file path=xl/ctrlProps/ctrlProp16.xml><?xml version="1.0" encoding="utf-8"?>
<formControlPr xmlns="http://schemas.microsoft.com/office/spreadsheetml/2009/9/main" objectType="CheckBox" fmlaLink="$J$14" lockText="1" noThreeD="1"/>
</file>

<file path=xl/ctrlProps/ctrlProp17.xml><?xml version="1.0" encoding="utf-8"?>
<formControlPr xmlns="http://schemas.microsoft.com/office/spreadsheetml/2009/9/main" objectType="CheckBox" fmlaLink="$K$14" lockText="1" noThreeD="1"/>
</file>

<file path=xl/ctrlProps/ctrlProp18.xml><?xml version="1.0" encoding="utf-8"?>
<formControlPr xmlns="http://schemas.microsoft.com/office/spreadsheetml/2009/9/main" objectType="CheckBox" fmlaLink="$L$14" lockText="1" noThreeD="1"/>
</file>

<file path=xl/ctrlProps/ctrlProp19.xml><?xml version="1.0" encoding="utf-8"?>
<formControlPr xmlns="http://schemas.microsoft.com/office/spreadsheetml/2009/9/main" objectType="CheckBox" fmlaLink="$I$15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fmlaLink="$J$15" lockText="1" noThreeD="1"/>
</file>

<file path=xl/ctrlProps/ctrlProp21.xml><?xml version="1.0" encoding="utf-8"?>
<formControlPr xmlns="http://schemas.microsoft.com/office/spreadsheetml/2009/9/main" objectType="CheckBox" fmlaLink="$K$15" lockText="1" noThreeD="1"/>
</file>

<file path=xl/ctrlProps/ctrlProp22.xml><?xml version="1.0" encoding="utf-8"?>
<formControlPr xmlns="http://schemas.microsoft.com/office/spreadsheetml/2009/9/main" objectType="CheckBox" fmlaLink="$L$15" lockText="1" noThreeD="1"/>
</file>

<file path=xl/ctrlProps/ctrlProp23.xml><?xml version="1.0" encoding="utf-8"?>
<formControlPr xmlns="http://schemas.microsoft.com/office/spreadsheetml/2009/9/main" objectType="CheckBox" fmlaLink="$I$16" lockText="1" noThreeD="1"/>
</file>

<file path=xl/ctrlProps/ctrlProp24.xml><?xml version="1.0" encoding="utf-8"?>
<formControlPr xmlns="http://schemas.microsoft.com/office/spreadsheetml/2009/9/main" objectType="CheckBox" fmlaLink="$J$16" lockText="1" noThreeD="1"/>
</file>

<file path=xl/ctrlProps/ctrlProp25.xml><?xml version="1.0" encoding="utf-8"?>
<formControlPr xmlns="http://schemas.microsoft.com/office/spreadsheetml/2009/9/main" objectType="CheckBox" fmlaLink="$K$16" lockText="1" noThreeD="1"/>
</file>

<file path=xl/ctrlProps/ctrlProp26.xml><?xml version="1.0" encoding="utf-8"?>
<formControlPr xmlns="http://schemas.microsoft.com/office/spreadsheetml/2009/9/main" objectType="CheckBox" fmlaLink="$L$16" lockText="1" noThreeD="1"/>
</file>

<file path=xl/ctrlProps/ctrlProp27.xml><?xml version="1.0" encoding="utf-8"?>
<formControlPr xmlns="http://schemas.microsoft.com/office/spreadsheetml/2009/9/main" objectType="CheckBox" fmlaLink="$I$17" lockText="1" noThreeD="1"/>
</file>

<file path=xl/ctrlProps/ctrlProp28.xml><?xml version="1.0" encoding="utf-8"?>
<formControlPr xmlns="http://schemas.microsoft.com/office/spreadsheetml/2009/9/main" objectType="CheckBox" fmlaLink="$J$17" lockText="1" noThreeD="1"/>
</file>

<file path=xl/ctrlProps/ctrlProp29.xml><?xml version="1.0" encoding="utf-8"?>
<formControlPr xmlns="http://schemas.microsoft.com/office/spreadsheetml/2009/9/main" objectType="CheckBox" fmlaLink="$K$17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30.xml><?xml version="1.0" encoding="utf-8"?>
<formControlPr xmlns="http://schemas.microsoft.com/office/spreadsheetml/2009/9/main" objectType="CheckBox" fmlaLink="$L$17" lockText="1" noThreeD="1"/>
</file>

<file path=xl/ctrlProps/ctrlProp31.xml><?xml version="1.0" encoding="utf-8"?>
<formControlPr xmlns="http://schemas.microsoft.com/office/spreadsheetml/2009/9/main" objectType="CheckBox" fmlaLink="$I$18" lockText="1" noThreeD="1"/>
</file>

<file path=xl/ctrlProps/ctrlProp32.xml><?xml version="1.0" encoding="utf-8"?>
<formControlPr xmlns="http://schemas.microsoft.com/office/spreadsheetml/2009/9/main" objectType="CheckBox" fmlaLink="$J$18" lockText="1" noThreeD="1"/>
</file>

<file path=xl/ctrlProps/ctrlProp33.xml><?xml version="1.0" encoding="utf-8"?>
<formControlPr xmlns="http://schemas.microsoft.com/office/spreadsheetml/2009/9/main" objectType="CheckBox" fmlaLink="$K$18" lockText="1" noThreeD="1"/>
</file>

<file path=xl/ctrlProps/ctrlProp34.xml><?xml version="1.0" encoding="utf-8"?>
<formControlPr xmlns="http://schemas.microsoft.com/office/spreadsheetml/2009/9/main" objectType="CheckBox" fmlaLink="$L$18" lockText="1" noThreeD="1"/>
</file>

<file path=xl/ctrlProps/ctrlProp35.xml><?xml version="1.0" encoding="utf-8"?>
<formControlPr xmlns="http://schemas.microsoft.com/office/spreadsheetml/2009/9/main" objectType="CheckBox" fmlaLink="$I$19" lockText="1" noThreeD="1"/>
</file>

<file path=xl/ctrlProps/ctrlProp36.xml><?xml version="1.0" encoding="utf-8"?>
<formControlPr xmlns="http://schemas.microsoft.com/office/spreadsheetml/2009/9/main" objectType="CheckBox" fmlaLink="$J$19" lockText="1" noThreeD="1"/>
</file>

<file path=xl/ctrlProps/ctrlProp37.xml><?xml version="1.0" encoding="utf-8"?>
<formControlPr xmlns="http://schemas.microsoft.com/office/spreadsheetml/2009/9/main" objectType="CheckBox" fmlaLink="$K$19" lockText="1" noThreeD="1"/>
</file>

<file path=xl/ctrlProps/ctrlProp38.xml><?xml version="1.0" encoding="utf-8"?>
<formControlPr xmlns="http://schemas.microsoft.com/office/spreadsheetml/2009/9/main" objectType="CheckBox" fmlaLink="$L$19" lockText="1" noThreeD="1"/>
</file>

<file path=xl/ctrlProps/ctrlProp39.xml><?xml version="1.0" encoding="utf-8"?>
<formControlPr xmlns="http://schemas.microsoft.com/office/spreadsheetml/2009/9/main" objectType="CheckBox" fmlaLink="$I$20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CheckBox" fmlaLink="$J$20" lockText="1" noThreeD="1"/>
</file>

<file path=xl/ctrlProps/ctrlProp41.xml><?xml version="1.0" encoding="utf-8"?>
<formControlPr xmlns="http://schemas.microsoft.com/office/spreadsheetml/2009/9/main" objectType="CheckBox" fmlaLink="$K$20" lockText="1" noThreeD="1"/>
</file>

<file path=xl/ctrlProps/ctrlProp42.xml><?xml version="1.0" encoding="utf-8"?>
<formControlPr xmlns="http://schemas.microsoft.com/office/spreadsheetml/2009/9/main" objectType="CheckBox" fmlaLink="$L$20" lockText="1" noThreeD="1"/>
</file>

<file path=xl/ctrlProps/ctrlProp43.xml><?xml version="1.0" encoding="utf-8"?>
<formControlPr xmlns="http://schemas.microsoft.com/office/spreadsheetml/2009/9/main" objectType="CheckBox" fmlaLink="$I$21" lockText="1" noThreeD="1"/>
</file>

<file path=xl/ctrlProps/ctrlProp44.xml><?xml version="1.0" encoding="utf-8"?>
<formControlPr xmlns="http://schemas.microsoft.com/office/spreadsheetml/2009/9/main" objectType="CheckBox" fmlaLink="$J$21" lockText="1" noThreeD="1"/>
</file>

<file path=xl/ctrlProps/ctrlProp45.xml><?xml version="1.0" encoding="utf-8"?>
<formControlPr xmlns="http://schemas.microsoft.com/office/spreadsheetml/2009/9/main" objectType="CheckBox" fmlaLink="$K$21" lockText="1" noThreeD="1"/>
</file>

<file path=xl/ctrlProps/ctrlProp46.xml><?xml version="1.0" encoding="utf-8"?>
<formControlPr xmlns="http://schemas.microsoft.com/office/spreadsheetml/2009/9/main" objectType="CheckBox" fmlaLink="$L$21" lockText="1" noThreeD="1"/>
</file>

<file path=xl/ctrlProps/ctrlProp47.xml><?xml version="1.0" encoding="utf-8"?>
<formControlPr xmlns="http://schemas.microsoft.com/office/spreadsheetml/2009/9/main" objectType="CheckBox" fmlaLink="$I$22" lockText="1" noThreeD="1"/>
</file>

<file path=xl/ctrlProps/ctrlProp48.xml><?xml version="1.0" encoding="utf-8"?>
<formControlPr xmlns="http://schemas.microsoft.com/office/spreadsheetml/2009/9/main" objectType="CheckBox" fmlaLink="$J$22" lockText="1" noThreeD="1"/>
</file>

<file path=xl/ctrlProps/ctrlProp49.xml><?xml version="1.0" encoding="utf-8"?>
<formControlPr xmlns="http://schemas.microsoft.com/office/spreadsheetml/2009/9/main" objectType="CheckBox" fmlaLink="$K$22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CheckBox" fmlaLink="$L$22" lockText="1" noThreeD="1"/>
</file>

<file path=xl/ctrlProps/ctrlProp51.xml><?xml version="1.0" encoding="utf-8"?>
<formControlPr xmlns="http://schemas.microsoft.com/office/spreadsheetml/2009/9/main" objectType="CheckBox" fmlaLink="$I$23" lockText="1" noThreeD="1"/>
</file>

<file path=xl/ctrlProps/ctrlProp52.xml><?xml version="1.0" encoding="utf-8"?>
<formControlPr xmlns="http://schemas.microsoft.com/office/spreadsheetml/2009/9/main" objectType="CheckBox" fmlaLink="$J$23" lockText="1" noThreeD="1"/>
</file>

<file path=xl/ctrlProps/ctrlProp53.xml><?xml version="1.0" encoding="utf-8"?>
<formControlPr xmlns="http://schemas.microsoft.com/office/spreadsheetml/2009/9/main" objectType="CheckBox" fmlaLink="$K$23" lockText="1" noThreeD="1"/>
</file>

<file path=xl/ctrlProps/ctrlProp54.xml><?xml version="1.0" encoding="utf-8"?>
<formControlPr xmlns="http://schemas.microsoft.com/office/spreadsheetml/2009/9/main" objectType="CheckBox" fmlaLink="$L$23" lockText="1" noThreeD="1"/>
</file>

<file path=xl/ctrlProps/ctrlProp55.xml><?xml version="1.0" encoding="utf-8"?>
<formControlPr xmlns="http://schemas.microsoft.com/office/spreadsheetml/2009/9/main" objectType="CheckBox" fmlaLink="$I$25" lockText="1" noThreeD="1"/>
</file>

<file path=xl/ctrlProps/ctrlProp56.xml><?xml version="1.0" encoding="utf-8"?>
<formControlPr xmlns="http://schemas.microsoft.com/office/spreadsheetml/2009/9/main" objectType="CheckBox" fmlaLink="$J$25" lockText="1" noThreeD="1"/>
</file>

<file path=xl/ctrlProps/ctrlProp57.xml><?xml version="1.0" encoding="utf-8"?>
<formControlPr xmlns="http://schemas.microsoft.com/office/spreadsheetml/2009/9/main" objectType="CheckBox" fmlaLink="$K$25" lockText="1" noThreeD="1"/>
</file>

<file path=xl/ctrlProps/ctrlProp58.xml><?xml version="1.0" encoding="utf-8"?>
<formControlPr xmlns="http://schemas.microsoft.com/office/spreadsheetml/2009/9/main" objectType="CheckBox" fmlaLink="$L$25" lockText="1" noThreeD="1"/>
</file>

<file path=xl/ctrlProps/ctrlProp59.xml><?xml version="1.0" encoding="utf-8"?>
<formControlPr xmlns="http://schemas.microsoft.com/office/spreadsheetml/2009/9/main" objectType="CheckBox" fmlaLink="$I$2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fmlaLink="$J$24" lockText="1" noThreeD="1"/>
</file>

<file path=xl/ctrlProps/ctrlProp61.xml><?xml version="1.0" encoding="utf-8"?>
<formControlPr xmlns="http://schemas.microsoft.com/office/spreadsheetml/2009/9/main" objectType="CheckBox" fmlaLink="$K$24" lockText="1" noThreeD="1"/>
</file>

<file path=xl/ctrlProps/ctrlProp62.xml><?xml version="1.0" encoding="utf-8"?>
<formControlPr xmlns="http://schemas.microsoft.com/office/spreadsheetml/2009/9/main" objectType="CheckBox" fmlaLink="$L$24" lockText="1" noThreeD="1"/>
</file>

<file path=xl/ctrlProps/ctrlProp63.xml><?xml version="1.0" encoding="utf-8"?>
<formControlPr xmlns="http://schemas.microsoft.com/office/spreadsheetml/2009/9/main" objectType="CheckBox" fmlaLink="$I$26" lockText="1" noThreeD="1"/>
</file>

<file path=xl/ctrlProps/ctrlProp64.xml><?xml version="1.0" encoding="utf-8"?>
<formControlPr xmlns="http://schemas.microsoft.com/office/spreadsheetml/2009/9/main" objectType="CheckBox" fmlaLink="$J$26" lockText="1" noThreeD="1"/>
</file>

<file path=xl/ctrlProps/ctrlProp65.xml><?xml version="1.0" encoding="utf-8"?>
<formControlPr xmlns="http://schemas.microsoft.com/office/spreadsheetml/2009/9/main" objectType="CheckBox" fmlaLink="$K$26" lockText="1" noThreeD="1"/>
</file>

<file path=xl/ctrlProps/ctrlProp66.xml><?xml version="1.0" encoding="utf-8"?>
<formControlPr xmlns="http://schemas.microsoft.com/office/spreadsheetml/2009/9/main" objectType="CheckBox" fmlaLink="$L$26" lockText="1" noThreeD="1"/>
</file>

<file path=xl/ctrlProps/ctrlProp67.xml><?xml version="1.0" encoding="utf-8"?>
<formControlPr xmlns="http://schemas.microsoft.com/office/spreadsheetml/2009/9/main" objectType="CheckBox" fmlaLink="$I$27" lockText="1" noThreeD="1"/>
</file>

<file path=xl/ctrlProps/ctrlProp68.xml><?xml version="1.0" encoding="utf-8"?>
<formControlPr xmlns="http://schemas.microsoft.com/office/spreadsheetml/2009/9/main" objectType="CheckBox" fmlaLink="$J$27" lockText="1" noThreeD="1"/>
</file>

<file path=xl/ctrlProps/ctrlProp69.xml><?xml version="1.0" encoding="utf-8"?>
<formControlPr xmlns="http://schemas.microsoft.com/office/spreadsheetml/2009/9/main" objectType="CheckBox" fmlaLink="$K$27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CheckBox" fmlaLink="$L$27" lockText="1" noThreeD="1"/>
</file>

<file path=xl/ctrlProps/ctrlProp71.xml><?xml version="1.0" encoding="utf-8"?>
<formControlPr xmlns="http://schemas.microsoft.com/office/spreadsheetml/2009/9/main" objectType="CheckBox" fmlaLink="$I$28" lockText="1" noThreeD="1"/>
</file>

<file path=xl/ctrlProps/ctrlProp72.xml><?xml version="1.0" encoding="utf-8"?>
<formControlPr xmlns="http://schemas.microsoft.com/office/spreadsheetml/2009/9/main" objectType="CheckBox" fmlaLink="$J$28" lockText="1" noThreeD="1"/>
</file>

<file path=xl/ctrlProps/ctrlProp73.xml><?xml version="1.0" encoding="utf-8"?>
<formControlPr xmlns="http://schemas.microsoft.com/office/spreadsheetml/2009/9/main" objectType="CheckBox" fmlaLink="$K$28" lockText="1" noThreeD="1"/>
</file>

<file path=xl/ctrlProps/ctrlProp74.xml><?xml version="1.0" encoding="utf-8"?>
<formControlPr xmlns="http://schemas.microsoft.com/office/spreadsheetml/2009/9/main" objectType="CheckBox" fmlaLink="$L$28" lockText="1" noThreeD="1"/>
</file>

<file path=xl/ctrlProps/ctrlProp75.xml><?xml version="1.0" encoding="utf-8"?>
<formControlPr xmlns="http://schemas.microsoft.com/office/spreadsheetml/2009/9/main" objectType="CheckBox" fmlaLink="$I$29" lockText="1" noThreeD="1"/>
</file>

<file path=xl/ctrlProps/ctrlProp76.xml><?xml version="1.0" encoding="utf-8"?>
<formControlPr xmlns="http://schemas.microsoft.com/office/spreadsheetml/2009/9/main" objectType="CheckBox" fmlaLink="$J$29" lockText="1" noThreeD="1"/>
</file>

<file path=xl/ctrlProps/ctrlProp77.xml><?xml version="1.0" encoding="utf-8"?>
<formControlPr xmlns="http://schemas.microsoft.com/office/spreadsheetml/2009/9/main" objectType="CheckBox" fmlaLink="$K$29" lockText="1" noThreeD="1"/>
</file>

<file path=xl/ctrlProps/ctrlProp78.xml><?xml version="1.0" encoding="utf-8"?>
<formControlPr xmlns="http://schemas.microsoft.com/office/spreadsheetml/2009/9/main" objectType="CheckBox" fmlaLink="$L$29" lockText="1" noThreeD="1"/>
</file>

<file path=xl/ctrlProps/ctrlProp79.xml><?xml version="1.0" encoding="utf-8"?>
<formControlPr xmlns="http://schemas.microsoft.com/office/spreadsheetml/2009/9/main" objectType="CheckBox" fmlaLink="$I$30" lockText="1" noThreeD="1"/>
</file>

<file path=xl/ctrlProps/ctrlProp8.xml><?xml version="1.0" encoding="utf-8"?>
<formControlPr xmlns="http://schemas.microsoft.com/office/spreadsheetml/2009/9/main" objectType="CheckBox" fmlaLink="$J$12" lockText="1" noThreeD="1"/>
</file>

<file path=xl/ctrlProps/ctrlProp80.xml><?xml version="1.0" encoding="utf-8"?>
<formControlPr xmlns="http://schemas.microsoft.com/office/spreadsheetml/2009/9/main" objectType="CheckBox" fmlaLink="$J$30" lockText="1" noThreeD="1"/>
</file>

<file path=xl/ctrlProps/ctrlProp81.xml><?xml version="1.0" encoding="utf-8"?>
<formControlPr xmlns="http://schemas.microsoft.com/office/spreadsheetml/2009/9/main" objectType="CheckBox" fmlaLink="$K$30" lockText="1" noThreeD="1"/>
</file>

<file path=xl/ctrlProps/ctrlProp82.xml><?xml version="1.0" encoding="utf-8"?>
<formControlPr xmlns="http://schemas.microsoft.com/office/spreadsheetml/2009/9/main" objectType="CheckBox" fmlaLink="$L$30" lockText="1" noThreeD="1"/>
</file>

<file path=xl/ctrlProps/ctrlProp83.xml><?xml version="1.0" encoding="utf-8"?>
<formControlPr xmlns="http://schemas.microsoft.com/office/spreadsheetml/2009/9/main" objectType="CheckBox" fmlaLink="$I$31" lockText="1" noThreeD="1"/>
</file>

<file path=xl/ctrlProps/ctrlProp84.xml><?xml version="1.0" encoding="utf-8"?>
<formControlPr xmlns="http://schemas.microsoft.com/office/spreadsheetml/2009/9/main" objectType="CheckBox" fmlaLink="$J$31" lockText="1" noThreeD="1"/>
</file>

<file path=xl/ctrlProps/ctrlProp85.xml><?xml version="1.0" encoding="utf-8"?>
<formControlPr xmlns="http://schemas.microsoft.com/office/spreadsheetml/2009/9/main" objectType="CheckBox" fmlaLink="$K$31" lockText="1" noThreeD="1"/>
</file>

<file path=xl/ctrlProps/ctrlProp86.xml><?xml version="1.0" encoding="utf-8"?>
<formControlPr xmlns="http://schemas.microsoft.com/office/spreadsheetml/2009/9/main" objectType="CheckBox" fmlaLink="$L$31" lockText="1" noThreeD="1"/>
</file>

<file path=xl/ctrlProps/ctrlProp87.xml><?xml version="1.0" encoding="utf-8"?>
<formControlPr xmlns="http://schemas.microsoft.com/office/spreadsheetml/2009/9/main" objectType="CheckBox" fmlaLink="$I$32" lockText="1" noThreeD="1"/>
</file>

<file path=xl/ctrlProps/ctrlProp88.xml><?xml version="1.0" encoding="utf-8"?>
<formControlPr xmlns="http://schemas.microsoft.com/office/spreadsheetml/2009/9/main" objectType="CheckBox" fmlaLink="$J$32" lockText="1" noThreeD="1"/>
</file>

<file path=xl/ctrlProps/ctrlProp89.xml><?xml version="1.0" encoding="utf-8"?>
<formControlPr xmlns="http://schemas.microsoft.com/office/spreadsheetml/2009/9/main" objectType="CheckBox" fmlaLink="$K$32" lockText="1" noThreeD="1"/>
</file>

<file path=xl/ctrlProps/ctrlProp9.xml><?xml version="1.0" encoding="utf-8"?>
<formControlPr xmlns="http://schemas.microsoft.com/office/spreadsheetml/2009/9/main" objectType="CheckBox" fmlaLink="$K$12" lockText="1" noThreeD="1"/>
</file>

<file path=xl/ctrlProps/ctrlProp90.xml><?xml version="1.0" encoding="utf-8"?>
<formControlPr xmlns="http://schemas.microsoft.com/office/spreadsheetml/2009/9/main" objectType="CheckBox" fmlaLink="$L$32" lockText="1" noThreeD="1"/>
</file>

<file path=xl/ctrlProps/ctrlProp91.xml><?xml version="1.0" encoding="utf-8"?>
<formControlPr xmlns="http://schemas.microsoft.com/office/spreadsheetml/2009/9/main" objectType="CheckBox" fmlaLink="$I$33" lockText="1" noThreeD="1"/>
</file>

<file path=xl/ctrlProps/ctrlProp92.xml><?xml version="1.0" encoding="utf-8"?>
<formControlPr xmlns="http://schemas.microsoft.com/office/spreadsheetml/2009/9/main" objectType="CheckBox" fmlaLink="$J$33" lockText="1" noThreeD="1"/>
</file>

<file path=xl/ctrlProps/ctrlProp93.xml><?xml version="1.0" encoding="utf-8"?>
<formControlPr xmlns="http://schemas.microsoft.com/office/spreadsheetml/2009/9/main" objectType="CheckBox" fmlaLink="$K$33" lockText="1" noThreeD="1"/>
</file>

<file path=xl/ctrlProps/ctrlProp94.xml><?xml version="1.0" encoding="utf-8"?>
<formControlPr xmlns="http://schemas.microsoft.com/office/spreadsheetml/2009/9/main" objectType="CheckBox" fmlaLink="$L$33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109496</xdr:colOff>
      <xdr:row>10</xdr:row>
      <xdr:rowOff>81393</xdr:rowOff>
    </xdr:from>
    <xdr:to>
      <xdr:col>6</xdr:col>
      <xdr:colOff>464910</xdr:colOff>
      <xdr:row>10</xdr:row>
      <xdr:rowOff>374118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1090" y="1847487"/>
          <a:ext cx="358589" cy="289550"/>
        </a:xfrm>
        <a:prstGeom prst="rect">
          <a:avLst/>
        </a:prstGeom>
      </xdr:spPr>
    </xdr:pic>
    <xdr:clientData/>
  </xdr:twoCellAnchor>
  <xdr:twoCellAnchor editAs="oneCell">
    <xdr:from>
      <xdr:col>7</xdr:col>
      <xdr:colOff>107097</xdr:colOff>
      <xdr:row>10</xdr:row>
      <xdr:rowOff>89796</xdr:rowOff>
    </xdr:from>
    <xdr:to>
      <xdr:col>7</xdr:col>
      <xdr:colOff>464006</xdr:colOff>
      <xdr:row>10</xdr:row>
      <xdr:rowOff>363255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7597" y="1895010"/>
          <a:ext cx="356909" cy="273459"/>
        </a:xfrm>
        <a:prstGeom prst="rect">
          <a:avLst/>
        </a:prstGeom>
      </xdr:spPr>
    </xdr:pic>
    <xdr:clientData/>
  </xdr:twoCellAnchor>
  <xdr:twoCellAnchor>
    <xdr:from>
      <xdr:col>8</xdr:col>
      <xdr:colOff>59071</xdr:colOff>
      <xdr:row>10</xdr:row>
      <xdr:rowOff>89422</xdr:rowOff>
    </xdr:from>
    <xdr:to>
      <xdr:col>8</xdr:col>
      <xdr:colOff>414284</xdr:colOff>
      <xdr:row>10</xdr:row>
      <xdr:rowOff>370371</xdr:rowOff>
    </xdr:to>
    <xdr:grpSp>
      <xdr:nvGrpSpPr>
        <xdr:cNvPr id="1048" name="Groupe 1047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GrpSpPr/>
      </xdr:nvGrpSpPr>
      <xdr:grpSpPr>
        <a:xfrm>
          <a:off x="5628395" y="1848746"/>
          <a:ext cx="355213" cy="280949"/>
          <a:chOff x="4119048" y="2179423"/>
          <a:chExt cx="447675" cy="328613"/>
        </a:xfrm>
      </xdr:grpSpPr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4147187" y="2205733"/>
            <a:ext cx="398521" cy="2803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800" b="1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A1</a:t>
            </a:r>
            <a:endParaRPr lang="fr-FR" sz="1200" b="1">
              <a:solidFill>
                <a:srgbClr val="92D05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grpSp>
        <xdr:nvGrpSpPr>
          <xdr:cNvPr id="1041" name="Groupe 1040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GrpSpPr/>
        </xdr:nvGrpSpPr>
        <xdr:grpSpPr>
          <a:xfrm>
            <a:off x="4119048" y="2179423"/>
            <a:ext cx="447675" cy="328613"/>
            <a:chOff x="4117719" y="2168627"/>
            <a:chExt cx="447675" cy="328613"/>
          </a:xfrm>
        </xdr:grpSpPr>
        <xdr:cxnSp macro="">
          <xdr:nvCxnSpPr>
            <xdr:cNvPr id="15" name="Connecteur droit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CxnSpPr/>
          </xdr:nvCxnSpPr>
          <xdr:spPr>
            <a:xfrm>
              <a:off x="4122481" y="2171008"/>
              <a:ext cx="0" cy="326232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" name="Connecteur droit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CxnSpPr/>
          </xdr:nvCxnSpPr>
          <xdr:spPr>
            <a:xfrm>
              <a:off x="4563013" y="2171008"/>
              <a:ext cx="0" cy="326232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0" name="Connecteur droit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CxnSpPr/>
          </xdr:nvCxnSpPr>
          <xdr:spPr>
            <a:xfrm>
              <a:off x="4122481" y="2497240"/>
              <a:ext cx="440531" cy="0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34" name="Connecteur droit 1033">
              <a:extLs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CxnSpPr/>
          </xdr:nvCxnSpPr>
          <xdr:spPr>
            <a:xfrm>
              <a:off x="4117719" y="2168627"/>
              <a:ext cx="447675" cy="0"/>
            </a:xfrm>
            <a:prstGeom prst="line">
              <a:avLst/>
            </a:prstGeom>
            <a:ln w="19050">
              <a:solidFill>
                <a:srgbClr val="92D05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9</xdr:col>
      <xdr:colOff>59730</xdr:colOff>
      <xdr:row>10</xdr:row>
      <xdr:rowOff>90713</xdr:rowOff>
    </xdr:from>
    <xdr:to>
      <xdr:col>9</xdr:col>
      <xdr:colOff>397159</xdr:colOff>
      <xdr:row>10</xdr:row>
      <xdr:rowOff>360516</xdr:rowOff>
    </xdr:to>
    <xdr:grpSp>
      <xdr:nvGrpSpPr>
        <xdr:cNvPr id="1047" name="Groupe 104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GrpSpPr/>
      </xdr:nvGrpSpPr>
      <xdr:grpSpPr>
        <a:xfrm>
          <a:off x="6066083" y="1850037"/>
          <a:ext cx="337429" cy="269803"/>
          <a:chOff x="4892954" y="2184185"/>
          <a:chExt cx="447675" cy="330995"/>
        </a:xfrm>
      </xdr:grpSpPr>
      <xdr:sp macro="" textlink="">
        <xdr:nvSpPr>
          <xdr:cNvPr id="22" name="ZoneTexte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4901622" y="2203601"/>
            <a:ext cx="418727" cy="2925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800" b="1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A2</a:t>
            </a:r>
            <a:endParaRPr lang="fr-FR" sz="1200" b="1">
              <a:solidFill>
                <a:srgbClr val="92D05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grpSp>
        <xdr:nvGrpSpPr>
          <xdr:cNvPr id="1042" name="Groupe 1041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GrpSpPr/>
        </xdr:nvGrpSpPr>
        <xdr:grpSpPr>
          <a:xfrm>
            <a:off x="4892954" y="2184185"/>
            <a:ext cx="447675" cy="330995"/>
            <a:chOff x="4891625" y="2173389"/>
            <a:chExt cx="447675" cy="330995"/>
          </a:xfrm>
        </xdr:grpSpPr>
        <xdr:cxnSp macro="">
          <xdr:nvCxnSpPr>
            <xdr:cNvPr id="18" name="Connecteur droit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CxnSpPr/>
          </xdr:nvCxnSpPr>
          <xdr:spPr>
            <a:xfrm>
              <a:off x="4894007" y="2173389"/>
              <a:ext cx="0" cy="326232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0" name="Connecteur droit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CxnSpPr/>
          </xdr:nvCxnSpPr>
          <xdr:spPr>
            <a:xfrm>
              <a:off x="5329775" y="2173389"/>
              <a:ext cx="0" cy="326232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1" name="Connecteur droit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CxnSpPr/>
          </xdr:nvCxnSpPr>
          <xdr:spPr>
            <a:xfrm>
              <a:off x="4898768" y="2175772"/>
              <a:ext cx="440531" cy="0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35" name="Connecteur droit 1034">
              <a:extLs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CxnSpPr/>
          </xdr:nvCxnSpPr>
          <xdr:spPr>
            <a:xfrm>
              <a:off x="4891625" y="2504384"/>
              <a:ext cx="447675" cy="0"/>
            </a:xfrm>
            <a:prstGeom prst="line">
              <a:avLst/>
            </a:prstGeom>
            <a:ln w="19050">
              <a:solidFill>
                <a:srgbClr val="92D05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11</xdr:col>
      <xdr:colOff>54210</xdr:colOff>
      <xdr:row>10</xdr:row>
      <xdr:rowOff>98914</xdr:rowOff>
    </xdr:from>
    <xdr:to>
      <xdr:col>11</xdr:col>
      <xdr:colOff>412380</xdr:colOff>
      <xdr:row>10</xdr:row>
      <xdr:rowOff>366090</xdr:rowOff>
    </xdr:to>
    <xdr:grpSp>
      <xdr:nvGrpSpPr>
        <xdr:cNvPr id="1046" name="Groupe 104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GrpSpPr/>
      </xdr:nvGrpSpPr>
      <xdr:grpSpPr>
        <a:xfrm>
          <a:off x="6934622" y="1858238"/>
          <a:ext cx="358170" cy="267176"/>
          <a:chOff x="6418005" y="2187677"/>
          <a:chExt cx="440531" cy="328613"/>
        </a:xfrm>
      </xdr:grpSpPr>
      <xdr:sp macro="" textlink="">
        <xdr:nvSpPr>
          <xdr:cNvPr id="28" name="ZoneTexte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 txBox="1"/>
        </xdr:nvSpPr>
        <xdr:spPr>
          <a:xfrm>
            <a:off x="6431938" y="2199172"/>
            <a:ext cx="387684" cy="29758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800" b="1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B2</a:t>
            </a:r>
            <a:endParaRPr lang="fr-FR" sz="1000" b="1">
              <a:solidFill>
                <a:srgbClr val="92D05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grpSp>
        <xdr:nvGrpSpPr>
          <xdr:cNvPr id="1044" name="Groupe 1043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GrpSpPr/>
        </xdr:nvGrpSpPr>
        <xdr:grpSpPr>
          <a:xfrm>
            <a:off x="6418005" y="2187677"/>
            <a:ext cx="440531" cy="328613"/>
            <a:chOff x="6418005" y="2187677"/>
            <a:chExt cx="440531" cy="328613"/>
          </a:xfrm>
        </xdr:grpSpPr>
        <xdr:cxnSp macro="">
          <xdr:nvCxnSpPr>
            <xdr:cNvPr id="26" name="Connecteur droit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CxnSpPr/>
          </xdr:nvCxnSpPr>
          <xdr:spPr>
            <a:xfrm>
              <a:off x="6420387" y="2187677"/>
              <a:ext cx="0" cy="326232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026" name="Connecteur droit 1025">
              <a:extLs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CxnSpPr/>
          </xdr:nvCxnSpPr>
          <xdr:spPr>
            <a:xfrm>
              <a:off x="6418005" y="2513910"/>
              <a:ext cx="440531" cy="0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32" name="Connecteur droit 1031">
              <a:extLs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CxnSpPr/>
          </xdr:nvCxnSpPr>
          <xdr:spPr>
            <a:xfrm>
              <a:off x="6418005" y="2187679"/>
              <a:ext cx="440531" cy="0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39" name="Connecteur droit 1038">
              <a:extLs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CxnSpPr/>
          </xdr:nvCxnSpPr>
          <xdr:spPr>
            <a:xfrm>
              <a:off x="6844250" y="2187677"/>
              <a:ext cx="0" cy="328613"/>
            </a:xfrm>
            <a:prstGeom prst="line">
              <a:avLst/>
            </a:prstGeom>
            <a:ln w="19050">
              <a:solidFill>
                <a:srgbClr val="92D05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10</xdr:col>
      <xdr:colOff>52906</xdr:colOff>
      <xdr:row>10</xdr:row>
      <xdr:rowOff>96893</xdr:rowOff>
    </xdr:from>
    <xdr:to>
      <xdr:col>10</xdr:col>
      <xdr:colOff>415151</xdr:colOff>
      <xdr:row>10</xdr:row>
      <xdr:rowOff>363709</xdr:rowOff>
    </xdr:to>
    <xdr:grpSp>
      <xdr:nvGrpSpPr>
        <xdr:cNvPr id="1045" name="Groupe 104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GrpSpPr/>
      </xdr:nvGrpSpPr>
      <xdr:grpSpPr>
        <a:xfrm>
          <a:off x="6496288" y="1856217"/>
          <a:ext cx="362245" cy="266816"/>
          <a:chOff x="5656005" y="2187677"/>
          <a:chExt cx="442912" cy="326232"/>
        </a:xfrm>
      </xdr:grpSpPr>
      <xdr:sp macro="" textlink="">
        <xdr:nvSpPr>
          <xdr:cNvPr id="25" name="ZoneTexte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>
          <a:xfrm>
            <a:off x="5684039" y="2198525"/>
            <a:ext cx="384342" cy="3027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800" b="1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B1</a:t>
            </a:r>
            <a:endParaRPr lang="fr-FR" sz="1000" b="1">
              <a:solidFill>
                <a:srgbClr val="92D05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grpSp>
        <xdr:nvGrpSpPr>
          <xdr:cNvPr id="1043" name="Groupe 1042">
            <a:extLst>
              <a:ext uri="{FF2B5EF4-FFF2-40B4-BE49-F238E27FC236}">
                <a16:creationId xmlns:a16="http://schemas.microsoft.com/office/drawing/2014/main" id="{00000000-0008-0000-0000-000013040000}"/>
              </a:ext>
            </a:extLst>
          </xdr:cNvPr>
          <xdr:cNvGrpSpPr/>
        </xdr:nvGrpSpPr>
        <xdr:grpSpPr>
          <a:xfrm>
            <a:off x="5656005" y="2187677"/>
            <a:ext cx="442912" cy="326232"/>
            <a:chOff x="5656005" y="2187677"/>
            <a:chExt cx="442912" cy="326232"/>
          </a:xfrm>
        </xdr:grpSpPr>
        <xdr:cxnSp macro="">
          <xdr:nvCxnSpPr>
            <xdr:cNvPr id="23" name="Connecteur droit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CxnSpPr/>
          </xdr:nvCxnSpPr>
          <xdr:spPr>
            <a:xfrm>
              <a:off x="6079868" y="2187677"/>
              <a:ext cx="0" cy="326232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024" name="Connecteur droit 1023">
              <a:extLst>
                <a:ext uri="{FF2B5EF4-FFF2-40B4-BE49-F238E27FC236}">
                  <a16:creationId xmlns:a16="http://schemas.microsoft.com/office/drawing/2014/main" id="{00000000-0008-0000-0000-000000040000}"/>
                </a:ext>
              </a:extLst>
            </xdr:cNvPr>
            <xdr:cNvCxnSpPr/>
          </xdr:nvCxnSpPr>
          <xdr:spPr>
            <a:xfrm>
              <a:off x="5656005" y="2187678"/>
              <a:ext cx="440531" cy="0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25" name="Connecteur droit 1024">
              <a:extLs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CxnSpPr/>
          </xdr:nvCxnSpPr>
          <xdr:spPr>
            <a:xfrm>
              <a:off x="5658386" y="2511528"/>
              <a:ext cx="440531" cy="0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37" name="Connecteur droit 1036">
              <a:extLs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CxnSpPr/>
          </xdr:nvCxnSpPr>
          <xdr:spPr>
            <a:xfrm>
              <a:off x="5658388" y="2190058"/>
              <a:ext cx="2381" cy="323850"/>
            </a:xfrm>
            <a:prstGeom prst="line">
              <a:avLst/>
            </a:prstGeom>
            <a:ln w="19050">
              <a:solidFill>
                <a:srgbClr val="92D05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</xdr:row>
          <xdr:rowOff>19050</xdr:rowOff>
        </xdr:from>
        <xdr:to>
          <xdr:col>8</xdr:col>
          <xdr:colOff>409575</xdr:colOff>
          <xdr:row>11</xdr:row>
          <xdr:rowOff>200025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257395</xdr:colOff>
      <xdr:row>0</xdr:row>
      <xdr:rowOff>159073</xdr:rowOff>
    </xdr:from>
    <xdr:to>
      <xdr:col>2</xdr:col>
      <xdr:colOff>270782</xdr:colOff>
      <xdr:row>8</xdr:row>
      <xdr:rowOff>133320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395" y="159073"/>
          <a:ext cx="1449168" cy="13712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101541</xdr:rowOff>
    </xdr:from>
    <xdr:to>
      <xdr:col>8</xdr:col>
      <xdr:colOff>265765</xdr:colOff>
      <xdr:row>37</xdr:row>
      <xdr:rowOff>167926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6899776"/>
          <a:ext cx="6115236" cy="723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700">
              <a:latin typeface="Arial" panose="020B0604020202020204" pitchFamily="34" charset="0"/>
              <a:cs typeface="Arial" panose="020B0604020202020204" pitchFamily="34" charset="0"/>
            </a:rPr>
            <a:t>BASE DE FACTURATION = PANNEAU ENTIER</a:t>
          </a:r>
          <a:r>
            <a:rPr lang="fr-FR" sz="7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fr-FR" sz="700">
              <a:latin typeface="Arial" panose="020B0604020202020204" pitchFamily="34" charset="0"/>
              <a:cs typeface="Arial" panose="020B0604020202020204" pitchFamily="34" charset="0"/>
            </a:rPr>
            <a:t>PANNEAU D</a:t>
          </a:r>
          <a:r>
            <a:rPr lang="fr-FR" sz="7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</a:t>
          </a:r>
          <a:r>
            <a:rPr lang="fr-FR" sz="700">
              <a:latin typeface="Arial" panose="020B0604020202020204" pitchFamily="34" charset="0"/>
              <a:cs typeface="Arial" panose="020B0604020202020204" pitchFamily="34" charset="0"/>
            </a:rPr>
            <a:t>COR COLLE 2X19=38MM</a:t>
          </a:r>
        </a:p>
        <a:p>
          <a:r>
            <a:rPr lang="fr-FR" sz="700">
              <a:latin typeface="Arial" panose="020B0604020202020204" pitchFamily="34" charset="0"/>
              <a:cs typeface="Arial" panose="020B0604020202020204" pitchFamily="34" charset="0"/>
            </a:rPr>
            <a:t>COULEUR NON REFERENC</a:t>
          </a:r>
          <a:r>
            <a:rPr lang="fr-FR" sz="7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</a:t>
          </a:r>
          <a:r>
            <a:rPr lang="fr-FR" sz="700">
              <a:latin typeface="Arial" panose="020B0604020202020204" pitchFamily="34" charset="0"/>
              <a:cs typeface="Arial" panose="020B0604020202020204" pitchFamily="34" charset="0"/>
            </a:rPr>
            <a:t>E 2 PANNEAUX MINIMUM</a:t>
          </a:r>
          <a:r>
            <a:rPr lang="fr-FR" sz="700" baseline="0">
              <a:latin typeface="Arial" panose="020B0604020202020204" pitchFamily="34" charset="0"/>
              <a:cs typeface="Arial" panose="020B0604020202020204" pitchFamily="34" charset="0"/>
            </a:rPr>
            <a:t>                </a:t>
          </a:r>
          <a:r>
            <a:rPr lang="fr-FR" sz="700">
              <a:latin typeface="Arial" panose="020B0604020202020204" pitchFamily="34" charset="0"/>
              <a:cs typeface="Arial" panose="020B0604020202020204" pitchFamily="34" charset="0"/>
            </a:rPr>
            <a:t>FRAIS DE D</a:t>
          </a:r>
          <a:r>
            <a:rPr lang="fr-FR" sz="7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</a:t>
          </a:r>
          <a:r>
            <a:rPr lang="fr-FR" sz="700">
              <a:latin typeface="Arial" panose="020B0604020202020204" pitchFamily="34" charset="0"/>
              <a:cs typeface="Arial" panose="020B0604020202020204" pitchFamily="34" charset="0"/>
            </a:rPr>
            <a:t>COLISAGE PAR DECOR</a:t>
          </a:r>
        </a:p>
        <a:p>
          <a:r>
            <a:rPr lang="fr-FR" sz="700">
              <a:latin typeface="Arial" panose="020B0604020202020204" pitchFamily="34" charset="0"/>
              <a:cs typeface="Arial" panose="020B0604020202020204" pitchFamily="34" charset="0"/>
            </a:rPr>
            <a:t>DECORS</a:t>
          </a:r>
          <a:r>
            <a:rPr lang="fr-FR" sz="700" baseline="0">
              <a:latin typeface="Arial" panose="020B0604020202020204" pitchFamily="34" charset="0"/>
              <a:cs typeface="Arial" panose="020B0604020202020204" pitchFamily="34" charset="0"/>
            </a:rPr>
            <a:t> BRUTS ET STRATIFIES HORS STANDARDS</a:t>
          </a:r>
          <a:endParaRPr lang="fr-FR" sz="7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700">
              <a:latin typeface="Arial" panose="020B0604020202020204" pitchFamily="34" charset="0"/>
              <a:cs typeface="Arial" panose="020B0604020202020204" pitchFamily="34" charset="0"/>
            </a:rPr>
            <a:t>TRAIT DE SCIE</a:t>
          </a:r>
          <a:r>
            <a:rPr lang="fr-FR" sz="700" baseline="0">
              <a:latin typeface="Arial" panose="020B0604020202020204" pitchFamily="34" charset="0"/>
              <a:cs typeface="Arial" panose="020B0604020202020204" pitchFamily="34" charset="0"/>
            </a:rPr>
            <a:t> = 5MM          RAFRAICHISSEMENT P</a:t>
          </a:r>
          <a:r>
            <a:rPr lang="fr-FR" sz="7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ERIPHERIQUE = 15MM</a:t>
          </a:r>
          <a:endParaRPr lang="fr-FR" sz="7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700">
              <a:latin typeface="Arial" panose="020B0604020202020204" pitchFamily="34" charset="0"/>
              <a:cs typeface="Arial" panose="020B0604020202020204" pitchFamily="34" charset="0"/>
            </a:rPr>
            <a:t>EN CAS DE COMMANDE AVEC CHANTS PLAQUES,</a:t>
          </a:r>
          <a:r>
            <a:rPr lang="fr-FR" sz="700" baseline="0">
              <a:latin typeface="Arial" panose="020B0604020202020204" pitchFamily="34" charset="0"/>
              <a:cs typeface="Arial" panose="020B0604020202020204" pitchFamily="34" charset="0"/>
            </a:rPr>
            <a:t> LES DIMENSIONS SONT A DONNER FINIES</a:t>
          </a:r>
        </a:p>
        <a:p>
          <a:r>
            <a:rPr lang="fr-FR" sz="700" baseline="0">
              <a:latin typeface="Arial" panose="020B0604020202020204" pitchFamily="34" charset="0"/>
              <a:cs typeface="Arial" panose="020B0604020202020204" pitchFamily="34" charset="0"/>
            </a:rPr>
            <a:t>EN CAS DE COMMANDE AVEC USINAGE CN, VEUILLEZ FOURNIR UN PLAN COTE OU EN .DWG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149901</xdr:colOff>
          <xdr:row>2</xdr:row>
          <xdr:rowOff>93555</xdr:rowOff>
        </xdr:from>
        <xdr:to>
          <xdr:col>14</xdr:col>
          <xdr:colOff>478674</xdr:colOff>
          <xdr:row>5</xdr:row>
          <xdr:rowOff>11477</xdr:rowOff>
        </xdr:to>
        <xdr:grpSp>
          <xdr:nvGrpSpPr>
            <xdr:cNvPr id="13" name="Groupe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7467342" y="541790"/>
              <a:ext cx="1370920" cy="388569"/>
              <a:chOff x="6032403" y="11459"/>
              <a:chExt cx="1323398" cy="399077"/>
            </a:xfrm>
          </xdr:grpSpPr>
          <xdr:sp macro="" textlink="">
            <xdr:nvSpPr>
              <xdr:cNvPr id="1159" name="Group Box 135" hidden="1">
                <a:extLst>
                  <a:ext uri="{63B3BB69-23CF-44E3-9099-C40C66FF867C}">
                    <a14:compatExt spid="_x0000_s1159"/>
                  </a:ext>
                  <a:ext uri="{FF2B5EF4-FFF2-40B4-BE49-F238E27FC236}">
                    <a16:creationId xmlns:a16="http://schemas.microsoft.com/office/drawing/2014/main" id="{00000000-0008-0000-0000-000087040000}"/>
                  </a:ext>
                </a:extLst>
              </xdr:cNvPr>
              <xdr:cNvSpPr/>
            </xdr:nvSpPr>
            <xdr:spPr bwMode="auto">
              <a:xfrm>
                <a:off x="6032403" y="11459"/>
                <a:ext cx="1323398" cy="39907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grpSp>
            <xdr:nvGrpSpPr>
              <xdr:cNvPr id="4" name="Groupe 3">
                <a:extLs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GrpSpPr/>
            </xdr:nvGrpSpPr>
            <xdr:grpSpPr>
              <a:xfrm>
                <a:off x="6074221" y="29315"/>
                <a:ext cx="228075" cy="342139"/>
                <a:chOff x="6074221" y="29315"/>
                <a:chExt cx="228075" cy="342139"/>
              </a:xfrm>
            </xdr:grpSpPr>
            <xdr:sp macro="" textlink="">
              <xdr:nvSpPr>
                <xdr:cNvPr id="1161" name="Option Button 137" hidden="1">
                  <a:extLst>
                    <a:ext uri="{63B3BB69-23CF-44E3-9099-C40C66FF867C}">
                      <a14:compatExt spid="_x0000_s1161"/>
                    </a:ext>
                    <a:ext uri="{FF2B5EF4-FFF2-40B4-BE49-F238E27FC236}">
                      <a16:creationId xmlns:a16="http://schemas.microsoft.com/office/drawing/2014/main" id="{00000000-0008-0000-0000-000089040000}"/>
                    </a:ext>
                  </a:extLst>
                </xdr:cNvPr>
                <xdr:cNvSpPr/>
              </xdr:nvSpPr>
              <xdr:spPr bwMode="auto">
                <a:xfrm>
                  <a:off x="6076873" y="29315"/>
                  <a:ext cx="225423" cy="21747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162" name="Option Button 138" hidden="1">
                  <a:extLst>
                    <a:ext uri="{63B3BB69-23CF-44E3-9099-C40C66FF867C}">
                      <a14:compatExt spid="_x0000_s1162"/>
                    </a:ext>
                    <a:ext uri="{FF2B5EF4-FFF2-40B4-BE49-F238E27FC236}">
                      <a16:creationId xmlns:a16="http://schemas.microsoft.com/office/drawing/2014/main" id="{00000000-0008-0000-0000-00008A040000}"/>
                    </a:ext>
                  </a:extLst>
                </xdr:cNvPr>
                <xdr:cNvSpPr/>
              </xdr:nvSpPr>
              <xdr:spPr bwMode="auto">
                <a:xfrm>
                  <a:off x="6074221" y="220912"/>
                  <a:ext cx="185332" cy="15054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250873</xdr:colOff>
          <xdr:row>0</xdr:row>
          <xdr:rowOff>0</xdr:rowOff>
        </xdr:from>
        <xdr:to>
          <xdr:col>14</xdr:col>
          <xdr:colOff>404862</xdr:colOff>
          <xdr:row>1</xdr:row>
          <xdr:rowOff>26094</xdr:rowOff>
        </xdr:to>
        <xdr:grpSp>
          <xdr:nvGrpSpPr>
            <xdr:cNvPr id="9" name="Groupe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7131285" y="0"/>
              <a:ext cx="1633165" cy="317447"/>
              <a:chOff x="4504601" y="0"/>
              <a:chExt cx="1318851" cy="320913"/>
            </a:xfrm>
          </xdr:grpSpPr>
          <xdr:grpSp>
            <xdr:nvGrpSpPr>
              <xdr:cNvPr id="7" name="Groupe 6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4534961" y="45468"/>
                <a:ext cx="754576" cy="199083"/>
                <a:chOff x="4528881" y="42172"/>
                <a:chExt cx="760211" cy="202258"/>
              </a:xfrm>
            </xdr:grpSpPr>
            <xdr:sp macro="" textlink="">
              <xdr:nvSpPr>
                <xdr:cNvPr id="1174" name="Option Button 150" hidden="1">
                  <a:extLst>
                    <a:ext uri="{63B3BB69-23CF-44E3-9099-C40C66FF867C}">
                      <a14:compatExt spid="_x0000_s1174"/>
                    </a:ext>
                    <a:ext uri="{FF2B5EF4-FFF2-40B4-BE49-F238E27FC236}">
                      <a16:creationId xmlns:a16="http://schemas.microsoft.com/office/drawing/2014/main" id="{00000000-0008-0000-0000-000096040000}"/>
                    </a:ext>
                  </a:extLst>
                </xdr:cNvPr>
                <xdr:cNvSpPr/>
              </xdr:nvSpPr>
              <xdr:spPr bwMode="auto">
                <a:xfrm>
                  <a:off x="4528881" y="59025"/>
                  <a:ext cx="193582" cy="18483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175" name="Option Button 151" hidden="1">
                  <a:extLst>
                    <a:ext uri="{63B3BB69-23CF-44E3-9099-C40C66FF867C}">
                      <a14:compatExt spid="_x0000_s1175"/>
                    </a:ext>
                    <a:ext uri="{FF2B5EF4-FFF2-40B4-BE49-F238E27FC236}">
                      <a16:creationId xmlns:a16="http://schemas.microsoft.com/office/drawing/2014/main" id="{00000000-0008-0000-0000-000097040000}"/>
                    </a:ext>
                  </a:extLst>
                </xdr:cNvPr>
                <xdr:cNvSpPr/>
              </xdr:nvSpPr>
              <xdr:spPr bwMode="auto">
                <a:xfrm>
                  <a:off x="5101286" y="42172"/>
                  <a:ext cx="187806" cy="20225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sp macro="" textlink="">
            <xdr:nvSpPr>
              <xdr:cNvPr id="1176" name="Group Box 152" hidden="1">
                <a:extLst>
                  <a:ext uri="{63B3BB69-23CF-44E3-9099-C40C66FF867C}">
                    <a14:compatExt spid="_x0000_s1176"/>
                  </a:ext>
                  <a:ext uri="{FF2B5EF4-FFF2-40B4-BE49-F238E27FC236}">
                    <a16:creationId xmlns:a16="http://schemas.microsoft.com/office/drawing/2014/main" id="{00000000-0008-0000-0000-000098040000}"/>
                  </a:ext>
                </a:extLst>
              </xdr:cNvPr>
              <xdr:cNvSpPr/>
            </xdr:nvSpPr>
            <xdr:spPr bwMode="auto">
              <a:xfrm>
                <a:off x="4504601" y="0"/>
                <a:ext cx="1318851" cy="32091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11</xdr:row>
          <xdr:rowOff>19050</xdr:rowOff>
        </xdr:from>
        <xdr:to>
          <xdr:col>9</xdr:col>
          <xdr:colOff>409575</xdr:colOff>
          <xdr:row>11</xdr:row>
          <xdr:rowOff>200025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11</xdr:row>
          <xdr:rowOff>19050</xdr:rowOff>
        </xdr:from>
        <xdr:to>
          <xdr:col>10</xdr:col>
          <xdr:colOff>409575</xdr:colOff>
          <xdr:row>11</xdr:row>
          <xdr:rowOff>200025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11</xdr:row>
          <xdr:rowOff>19050</xdr:rowOff>
        </xdr:from>
        <xdr:to>
          <xdr:col>11</xdr:col>
          <xdr:colOff>409575</xdr:colOff>
          <xdr:row>11</xdr:row>
          <xdr:rowOff>200025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</xdr:row>
          <xdr:rowOff>19050</xdr:rowOff>
        </xdr:from>
        <xdr:to>
          <xdr:col>8</xdr:col>
          <xdr:colOff>409575</xdr:colOff>
          <xdr:row>12</xdr:row>
          <xdr:rowOff>200025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12</xdr:row>
          <xdr:rowOff>19050</xdr:rowOff>
        </xdr:from>
        <xdr:to>
          <xdr:col>9</xdr:col>
          <xdr:colOff>409575</xdr:colOff>
          <xdr:row>12</xdr:row>
          <xdr:rowOff>200025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12</xdr:row>
          <xdr:rowOff>19050</xdr:rowOff>
        </xdr:from>
        <xdr:to>
          <xdr:col>10</xdr:col>
          <xdr:colOff>409575</xdr:colOff>
          <xdr:row>12</xdr:row>
          <xdr:rowOff>200025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12</xdr:row>
          <xdr:rowOff>19050</xdr:rowOff>
        </xdr:from>
        <xdr:to>
          <xdr:col>11</xdr:col>
          <xdr:colOff>409575</xdr:colOff>
          <xdr:row>12</xdr:row>
          <xdr:rowOff>200025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</xdr:row>
          <xdr:rowOff>19050</xdr:rowOff>
        </xdr:from>
        <xdr:to>
          <xdr:col>8</xdr:col>
          <xdr:colOff>409575</xdr:colOff>
          <xdr:row>13</xdr:row>
          <xdr:rowOff>200025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13</xdr:row>
          <xdr:rowOff>19050</xdr:rowOff>
        </xdr:from>
        <xdr:to>
          <xdr:col>9</xdr:col>
          <xdr:colOff>409575</xdr:colOff>
          <xdr:row>13</xdr:row>
          <xdr:rowOff>200025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13</xdr:row>
          <xdr:rowOff>19050</xdr:rowOff>
        </xdr:from>
        <xdr:to>
          <xdr:col>10</xdr:col>
          <xdr:colOff>409575</xdr:colOff>
          <xdr:row>13</xdr:row>
          <xdr:rowOff>200025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13</xdr:row>
          <xdr:rowOff>19050</xdr:rowOff>
        </xdr:from>
        <xdr:to>
          <xdr:col>11</xdr:col>
          <xdr:colOff>409575</xdr:colOff>
          <xdr:row>13</xdr:row>
          <xdr:rowOff>200025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</xdr:row>
          <xdr:rowOff>19050</xdr:rowOff>
        </xdr:from>
        <xdr:to>
          <xdr:col>8</xdr:col>
          <xdr:colOff>409575</xdr:colOff>
          <xdr:row>14</xdr:row>
          <xdr:rowOff>200025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14</xdr:row>
          <xdr:rowOff>19050</xdr:rowOff>
        </xdr:from>
        <xdr:to>
          <xdr:col>9</xdr:col>
          <xdr:colOff>409575</xdr:colOff>
          <xdr:row>14</xdr:row>
          <xdr:rowOff>200025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14</xdr:row>
          <xdr:rowOff>19050</xdr:rowOff>
        </xdr:from>
        <xdr:to>
          <xdr:col>10</xdr:col>
          <xdr:colOff>409575</xdr:colOff>
          <xdr:row>14</xdr:row>
          <xdr:rowOff>200025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14</xdr:row>
          <xdr:rowOff>19050</xdr:rowOff>
        </xdr:from>
        <xdr:to>
          <xdr:col>11</xdr:col>
          <xdr:colOff>409575</xdr:colOff>
          <xdr:row>14</xdr:row>
          <xdr:rowOff>200025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</xdr:row>
          <xdr:rowOff>19050</xdr:rowOff>
        </xdr:from>
        <xdr:to>
          <xdr:col>8</xdr:col>
          <xdr:colOff>409575</xdr:colOff>
          <xdr:row>15</xdr:row>
          <xdr:rowOff>200025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15</xdr:row>
          <xdr:rowOff>19050</xdr:rowOff>
        </xdr:from>
        <xdr:to>
          <xdr:col>9</xdr:col>
          <xdr:colOff>409575</xdr:colOff>
          <xdr:row>15</xdr:row>
          <xdr:rowOff>200025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15</xdr:row>
          <xdr:rowOff>19050</xdr:rowOff>
        </xdr:from>
        <xdr:to>
          <xdr:col>10</xdr:col>
          <xdr:colOff>409575</xdr:colOff>
          <xdr:row>15</xdr:row>
          <xdr:rowOff>200025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15</xdr:row>
          <xdr:rowOff>19050</xdr:rowOff>
        </xdr:from>
        <xdr:to>
          <xdr:col>11</xdr:col>
          <xdr:colOff>409575</xdr:colOff>
          <xdr:row>15</xdr:row>
          <xdr:rowOff>200025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</xdr:row>
          <xdr:rowOff>19050</xdr:rowOff>
        </xdr:from>
        <xdr:to>
          <xdr:col>8</xdr:col>
          <xdr:colOff>409575</xdr:colOff>
          <xdr:row>16</xdr:row>
          <xdr:rowOff>200025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16</xdr:row>
          <xdr:rowOff>19050</xdr:rowOff>
        </xdr:from>
        <xdr:to>
          <xdr:col>9</xdr:col>
          <xdr:colOff>409575</xdr:colOff>
          <xdr:row>16</xdr:row>
          <xdr:rowOff>200025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16</xdr:row>
          <xdr:rowOff>19050</xdr:rowOff>
        </xdr:from>
        <xdr:to>
          <xdr:col>10</xdr:col>
          <xdr:colOff>409575</xdr:colOff>
          <xdr:row>16</xdr:row>
          <xdr:rowOff>200025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16</xdr:row>
          <xdr:rowOff>19050</xdr:rowOff>
        </xdr:from>
        <xdr:to>
          <xdr:col>11</xdr:col>
          <xdr:colOff>409575</xdr:colOff>
          <xdr:row>16</xdr:row>
          <xdr:rowOff>200025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</xdr:row>
          <xdr:rowOff>19050</xdr:rowOff>
        </xdr:from>
        <xdr:to>
          <xdr:col>8</xdr:col>
          <xdr:colOff>409575</xdr:colOff>
          <xdr:row>17</xdr:row>
          <xdr:rowOff>200025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17</xdr:row>
          <xdr:rowOff>19050</xdr:rowOff>
        </xdr:from>
        <xdr:to>
          <xdr:col>9</xdr:col>
          <xdr:colOff>409575</xdr:colOff>
          <xdr:row>17</xdr:row>
          <xdr:rowOff>200025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17</xdr:row>
          <xdr:rowOff>19050</xdr:rowOff>
        </xdr:from>
        <xdr:to>
          <xdr:col>10</xdr:col>
          <xdr:colOff>409575</xdr:colOff>
          <xdr:row>17</xdr:row>
          <xdr:rowOff>200025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17</xdr:row>
          <xdr:rowOff>19050</xdr:rowOff>
        </xdr:from>
        <xdr:to>
          <xdr:col>11</xdr:col>
          <xdr:colOff>409575</xdr:colOff>
          <xdr:row>17</xdr:row>
          <xdr:rowOff>200025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</xdr:row>
          <xdr:rowOff>19050</xdr:rowOff>
        </xdr:from>
        <xdr:to>
          <xdr:col>8</xdr:col>
          <xdr:colOff>409575</xdr:colOff>
          <xdr:row>18</xdr:row>
          <xdr:rowOff>200025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18</xdr:row>
          <xdr:rowOff>19050</xdr:rowOff>
        </xdr:from>
        <xdr:to>
          <xdr:col>9</xdr:col>
          <xdr:colOff>409575</xdr:colOff>
          <xdr:row>18</xdr:row>
          <xdr:rowOff>200025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18</xdr:row>
          <xdr:rowOff>19050</xdr:rowOff>
        </xdr:from>
        <xdr:to>
          <xdr:col>10</xdr:col>
          <xdr:colOff>409575</xdr:colOff>
          <xdr:row>18</xdr:row>
          <xdr:rowOff>200025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18</xdr:row>
          <xdr:rowOff>19050</xdr:rowOff>
        </xdr:from>
        <xdr:to>
          <xdr:col>11</xdr:col>
          <xdr:colOff>409575</xdr:colOff>
          <xdr:row>18</xdr:row>
          <xdr:rowOff>200025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19</xdr:row>
          <xdr:rowOff>19050</xdr:rowOff>
        </xdr:from>
        <xdr:to>
          <xdr:col>8</xdr:col>
          <xdr:colOff>409575</xdr:colOff>
          <xdr:row>19</xdr:row>
          <xdr:rowOff>200025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19</xdr:row>
          <xdr:rowOff>19050</xdr:rowOff>
        </xdr:from>
        <xdr:to>
          <xdr:col>9</xdr:col>
          <xdr:colOff>409575</xdr:colOff>
          <xdr:row>19</xdr:row>
          <xdr:rowOff>200025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19</xdr:row>
          <xdr:rowOff>19050</xdr:rowOff>
        </xdr:from>
        <xdr:to>
          <xdr:col>10</xdr:col>
          <xdr:colOff>409575</xdr:colOff>
          <xdr:row>19</xdr:row>
          <xdr:rowOff>200025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19</xdr:row>
          <xdr:rowOff>19050</xdr:rowOff>
        </xdr:from>
        <xdr:to>
          <xdr:col>11</xdr:col>
          <xdr:colOff>409575</xdr:colOff>
          <xdr:row>19</xdr:row>
          <xdr:rowOff>200025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20</xdr:row>
          <xdr:rowOff>19050</xdr:rowOff>
        </xdr:from>
        <xdr:to>
          <xdr:col>8</xdr:col>
          <xdr:colOff>409575</xdr:colOff>
          <xdr:row>20</xdr:row>
          <xdr:rowOff>200025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20</xdr:row>
          <xdr:rowOff>19050</xdr:rowOff>
        </xdr:from>
        <xdr:to>
          <xdr:col>9</xdr:col>
          <xdr:colOff>409575</xdr:colOff>
          <xdr:row>20</xdr:row>
          <xdr:rowOff>200025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20</xdr:row>
          <xdr:rowOff>19050</xdr:rowOff>
        </xdr:from>
        <xdr:to>
          <xdr:col>10</xdr:col>
          <xdr:colOff>409575</xdr:colOff>
          <xdr:row>20</xdr:row>
          <xdr:rowOff>200025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20</xdr:row>
          <xdr:rowOff>19050</xdr:rowOff>
        </xdr:from>
        <xdr:to>
          <xdr:col>11</xdr:col>
          <xdr:colOff>409575</xdr:colOff>
          <xdr:row>20</xdr:row>
          <xdr:rowOff>200025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21</xdr:row>
          <xdr:rowOff>19050</xdr:rowOff>
        </xdr:from>
        <xdr:to>
          <xdr:col>8</xdr:col>
          <xdr:colOff>409575</xdr:colOff>
          <xdr:row>21</xdr:row>
          <xdr:rowOff>200025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21</xdr:row>
          <xdr:rowOff>19050</xdr:rowOff>
        </xdr:from>
        <xdr:to>
          <xdr:col>9</xdr:col>
          <xdr:colOff>409575</xdr:colOff>
          <xdr:row>21</xdr:row>
          <xdr:rowOff>200025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21</xdr:row>
          <xdr:rowOff>19050</xdr:rowOff>
        </xdr:from>
        <xdr:to>
          <xdr:col>10</xdr:col>
          <xdr:colOff>409575</xdr:colOff>
          <xdr:row>21</xdr:row>
          <xdr:rowOff>200025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21</xdr:row>
          <xdr:rowOff>19050</xdr:rowOff>
        </xdr:from>
        <xdr:to>
          <xdr:col>11</xdr:col>
          <xdr:colOff>409575</xdr:colOff>
          <xdr:row>21</xdr:row>
          <xdr:rowOff>200025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22</xdr:row>
          <xdr:rowOff>19050</xdr:rowOff>
        </xdr:from>
        <xdr:to>
          <xdr:col>8</xdr:col>
          <xdr:colOff>409575</xdr:colOff>
          <xdr:row>22</xdr:row>
          <xdr:rowOff>200025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22</xdr:row>
          <xdr:rowOff>19050</xdr:rowOff>
        </xdr:from>
        <xdr:to>
          <xdr:col>9</xdr:col>
          <xdr:colOff>409575</xdr:colOff>
          <xdr:row>22</xdr:row>
          <xdr:rowOff>200025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22</xdr:row>
          <xdr:rowOff>19050</xdr:rowOff>
        </xdr:from>
        <xdr:to>
          <xdr:col>10</xdr:col>
          <xdr:colOff>409575</xdr:colOff>
          <xdr:row>22</xdr:row>
          <xdr:rowOff>200025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22</xdr:row>
          <xdr:rowOff>19050</xdr:rowOff>
        </xdr:from>
        <xdr:to>
          <xdr:col>11</xdr:col>
          <xdr:colOff>409575</xdr:colOff>
          <xdr:row>22</xdr:row>
          <xdr:rowOff>200025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24</xdr:row>
          <xdr:rowOff>19050</xdr:rowOff>
        </xdr:from>
        <xdr:to>
          <xdr:col>8</xdr:col>
          <xdr:colOff>409575</xdr:colOff>
          <xdr:row>24</xdr:row>
          <xdr:rowOff>200025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24</xdr:row>
          <xdr:rowOff>19050</xdr:rowOff>
        </xdr:from>
        <xdr:to>
          <xdr:col>9</xdr:col>
          <xdr:colOff>409575</xdr:colOff>
          <xdr:row>24</xdr:row>
          <xdr:rowOff>200025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24</xdr:row>
          <xdr:rowOff>19050</xdr:rowOff>
        </xdr:from>
        <xdr:to>
          <xdr:col>10</xdr:col>
          <xdr:colOff>409575</xdr:colOff>
          <xdr:row>24</xdr:row>
          <xdr:rowOff>200025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24</xdr:row>
          <xdr:rowOff>19050</xdr:rowOff>
        </xdr:from>
        <xdr:to>
          <xdr:col>11</xdr:col>
          <xdr:colOff>409575</xdr:colOff>
          <xdr:row>24</xdr:row>
          <xdr:rowOff>200025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23</xdr:row>
          <xdr:rowOff>19050</xdr:rowOff>
        </xdr:from>
        <xdr:to>
          <xdr:col>8</xdr:col>
          <xdr:colOff>409575</xdr:colOff>
          <xdr:row>23</xdr:row>
          <xdr:rowOff>200025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23</xdr:row>
          <xdr:rowOff>19050</xdr:rowOff>
        </xdr:from>
        <xdr:to>
          <xdr:col>9</xdr:col>
          <xdr:colOff>409575</xdr:colOff>
          <xdr:row>23</xdr:row>
          <xdr:rowOff>200025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23</xdr:row>
          <xdr:rowOff>19050</xdr:rowOff>
        </xdr:from>
        <xdr:to>
          <xdr:col>10</xdr:col>
          <xdr:colOff>409575</xdr:colOff>
          <xdr:row>23</xdr:row>
          <xdr:rowOff>200025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23</xdr:row>
          <xdr:rowOff>19050</xdr:rowOff>
        </xdr:from>
        <xdr:to>
          <xdr:col>11</xdr:col>
          <xdr:colOff>409575</xdr:colOff>
          <xdr:row>23</xdr:row>
          <xdr:rowOff>200025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25</xdr:row>
          <xdr:rowOff>19050</xdr:rowOff>
        </xdr:from>
        <xdr:to>
          <xdr:col>8</xdr:col>
          <xdr:colOff>409575</xdr:colOff>
          <xdr:row>25</xdr:row>
          <xdr:rowOff>200025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25</xdr:row>
          <xdr:rowOff>19050</xdr:rowOff>
        </xdr:from>
        <xdr:to>
          <xdr:col>9</xdr:col>
          <xdr:colOff>409575</xdr:colOff>
          <xdr:row>25</xdr:row>
          <xdr:rowOff>200025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25</xdr:row>
          <xdr:rowOff>19050</xdr:rowOff>
        </xdr:from>
        <xdr:to>
          <xdr:col>10</xdr:col>
          <xdr:colOff>409575</xdr:colOff>
          <xdr:row>25</xdr:row>
          <xdr:rowOff>200025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25</xdr:row>
          <xdr:rowOff>19050</xdr:rowOff>
        </xdr:from>
        <xdr:to>
          <xdr:col>11</xdr:col>
          <xdr:colOff>409575</xdr:colOff>
          <xdr:row>25</xdr:row>
          <xdr:rowOff>200025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26</xdr:row>
          <xdr:rowOff>19050</xdr:rowOff>
        </xdr:from>
        <xdr:to>
          <xdr:col>8</xdr:col>
          <xdr:colOff>409575</xdr:colOff>
          <xdr:row>26</xdr:row>
          <xdr:rowOff>200025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26</xdr:row>
          <xdr:rowOff>19050</xdr:rowOff>
        </xdr:from>
        <xdr:to>
          <xdr:col>9</xdr:col>
          <xdr:colOff>409575</xdr:colOff>
          <xdr:row>26</xdr:row>
          <xdr:rowOff>200025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26</xdr:row>
          <xdr:rowOff>19050</xdr:rowOff>
        </xdr:from>
        <xdr:to>
          <xdr:col>10</xdr:col>
          <xdr:colOff>409575</xdr:colOff>
          <xdr:row>26</xdr:row>
          <xdr:rowOff>200025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26</xdr:row>
          <xdr:rowOff>19050</xdr:rowOff>
        </xdr:from>
        <xdr:to>
          <xdr:col>11</xdr:col>
          <xdr:colOff>409575</xdr:colOff>
          <xdr:row>26</xdr:row>
          <xdr:rowOff>200025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27</xdr:row>
          <xdr:rowOff>19050</xdr:rowOff>
        </xdr:from>
        <xdr:to>
          <xdr:col>8</xdr:col>
          <xdr:colOff>409575</xdr:colOff>
          <xdr:row>27</xdr:row>
          <xdr:rowOff>200025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27</xdr:row>
          <xdr:rowOff>19050</xdr:rowOff>
        </xdr:from>
        <xdr:to>
          <xdr:col>9</xdr:col>
          <xdr:colOff>409575</xdr:colOff>
          <xdr:row>27</xdr:row>
          <xdr:rowOff>200025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27</xdr:row>
          <xdr:rowOff>19050</xdr:rowOff>
        </xdr:from>
        <xdr:to>
          <xdr:col>10</xdr:col>
          <xdr:colOff>409575</xdr:colOff>
          <xdr:row>27</xdr:row>
          <xdr:rowOff>200025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27</xdr:row>
          <xdr:rowOff>19050</xdr:rowOff>
        </xdr:from>
        <xdr:to>
          <xdr:col>11</xdr:col>
          <xdr:colOff>409575</xdr:colOff>
          <xdr:row>27</xdr:row>
          <xdr:rowOff>200025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28</xdr:row>
          <xdr:rowOff>19050</xdr:rowOff>
        </xdr:from>
        <xdr:to>
          <xdr:col>8</xdr:col>
          <xdr:colOff>409575</xdr:colOff>
          <xdr:row>28</xdr:row>
          <xdr:rowOff>200025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28</xdr:row>
          <xdr:rowOff>19050</xdr:rowOff>
        </xdr:from>
        <xdr:to>
          <xdr:col>9</xdr:col>
          <xdr:colOff>409575</xdr:colOff>
          <xdr:row>28</xdr:row>
          <xdr:rowOff>200025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28</xdr:row>
          <xdr:rowOff>19050</xdr:rowOff>
        </xdr:from>
        <xdr:to>
          <xdr:col>10</xdr:col>
          <xdr:colOff>409575</xdr:colOff>
          <xdr:row>28</xdr:row>
          <xdr:rowOff>200025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28</xdr:row>
          <xdr:rowOff>19050</xdr:rowOff>
        </xdr:from>
        <xdr:to>
          <xdr:col>11</xdr:col>
          <xdr:colOff>409575</xdr:colOff>
          <xdr:row>28</xdr:row>
          <xdr:rowOff>200025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29</xdr:row>
          <xdr:rowOff>19050</xdr:rowOff>
        </xdr:from>
        <xdr:to>
          <xdr:col>8</xdr:col>
          <xdr:colOff>409575</xdr:colOff>
          <xdr:row>29</xdr:row>
          <xdr:rowOff>200025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29</xdr:row>
          <xdr:rowOff>19050</xdr:rowOff>
        </xdr:from>
        <xdr:to>
          <xdr:col>9</xdr:col>
          <xdr:colOff>409575</xdr:colOff>
          <xdr:row>29</xdr:row>
          <xdr:rowOff>200025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29</xdr:row>
          <xdr:rowOff>19050</xdr:rowOff>
        </xdr:from>
        <xdr:to>
          <xdr:col>10</xdr:col>
          <xdr:colOff>409575</xdr:colOff>
          <xdr:row>29</xdr:row>
          <xdr:rowOff>200025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29</xdr:row>
          <xdr:rowOff>19050</xdr:rowOff>
        </xdr:from>
        <xdr:to>
          <xdr:col>11</xdr:col>
          <xdr:colOff>409575</xdr:colOff>
          <xdr:row>29</xdr:row>
          <xdr:rowOff>200025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30</xdr:row>
          <xdr:rowOff>19050</xdr:rowOff>
        </xdr:from>
        <xdr:to>
          <xdr:col>8</xdr:col>
          <xdr:colOff>409575</xdr:colOff>
          <xdr:row>30</xdr:row>
          <xdr:rowOff>200025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30</xdr:row>
          <xdr:rowOff>19050</xdr:rowOff>
        </xdr:from>
        <xdr:to>
          <xdr:col>9</xdr:col>
          <xdr:colOff>409575</xdr:colOff>
          <xdr:row>30</xdr:row>
          <xdr:rowOff>200025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30</xdr:row>
          <xdr:rowOff>19050</xdr:rowOff>
        </xdr:from>
        <xdr:to>
          <xdr:col>10</xdr:col>
          <xdr:colOff>409575</xdr:colOff>
          <xdr:row>30</xdr:row>
          <xdr:rowOff>200025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30</xdr:row>
          <xdr:rowOff>19050</xdr:rowOff>
        </xdr:from>
        <xdr:to>
          <xdr:col>11</xdr:col>
          <xdr:colOff>409575</xdr:colOff>
          <xdr:row>30</xdr:row>
          <xdr:rowOff>200025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31</xdr:row>
          <xdr:rowOff>19050</xdr:rowOff>
        </xdr:from>
        <xdr:to>
          <xdr:col>8</xdr:col>
          <xdr:colOff>409575</xdr:colOff>
          <xdr:row>31</xdr:row>
          <xdr:rowOff>200025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31</xdr:row>
          <xdr:rowOff>19050</xdr:rowOff>
        </xdr:from>
        <xdr:to>
          <xdr:col>9</xdr:col>
          <xdr:colOff>409575</xdr:colOff>
          <xdr:row>31</xdr:row>
          <xdr:rowOff>200025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31</xdr:row>
          <xdr:rowOff>19050</xdr:rowOff>
        </xdr:from>
        <xdr:to>
          <xdr:col>10</xdr:col>
          <xdr:colOff>409575</xdr:colOff>
          <xdr:row>31</xdr:row>
          <xdr:rowOff>200025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31</xdr:row>
          <xdr:rowOff>19050</xdr:rowOff>
        </xdr:from>
        <xdr:to>
          <xdr:col>11</xdr:col>
          <xdr:colOff>409575</xdr:colOff>
          <xdr:row>31</xdr:row>
          <xdr:rowOff>200025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32</xdr:row>
          <xdr:rowOff>19050</xdr:rowOff>
        </xdr:from>
        <xdr:to>
          <xdr:col>8</xdr:col>
          <xdr:colOff>409575</xdr:colOff>
          <xdr:row>32</xdr:row>
          <xdr:rowOff>200025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32</xdr:row>
          <xdr:rowOff>19050</xdr:rowOff>
        </xdr:from>
        <xdr:to>
          <xdr:col>9</xdr:col>
          <xdr:colOff>409575</xdr:colOff>
          <xdr:row>32</xdr:row>
          <xdr:rowOff>200025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32</xdr:row>
          <xdr:rowOff>19050</xdr:rowOff>
        </xdr:from>
        <xdr:to>
          <xdr:col>10</xdr:col>
          <xdr:colOff>409575</xdr:colOff>
          <xdr:row>32</xdr:row>
          <xdr:rowOff>200025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32</xdr:row>
          <xdr:rowOff>19050</xdr:rowOff>
        </xdr:from>
        <xdr:to>
          <xdr:col>11</xdr:col>
          <xdr:colOff>409575</xdr:colOff>
          <xdr:row>32</xdr:row>
          <xdr:rowOff>200025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57364</xdr:colOff>
      <xdr:row>4</xdr:row>
      <xdr:rowOff>12327</xdr:rowOff>
    </xdr:from>
    <xdr:to>
      <xdr:col>11</xdr:col>
      <xdr:colOff>426036</xdr:colOff>
      <xdr:row>8</xdr:row>
      <xdr:rowOff>875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5482" y="766856"/>
          <a:ext cx="828674" cy="61607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3</xdr:row>
          <xdr:rowOff>123825</xdr:rowOff>
        </xdr:from>
        <xdr:to>
          <xdr:col>6</xdr:col>
          <xdr:colOff>228600</xdr:colOff>
          <xdr:row>5</xdr:row>
          <xdr:rowOff>38100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5</xdr:row>
          <xdr:rowOff>123825</xdr:rowOff>
        </xdr:from>
        <xdr:to>
          <xdr:col>6</xdr:col>
          <xdr:colOff>209550</xdr:colOff>
          <xdr:row>7</xdr:row>
          <xdr:rowOff>38100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564AD-DCD9-4A47-8A8F-36A3D75A4BA3}">
  <sheetPr codeName="Feuil1">
    <tabColor rgb="FF92D050"/>
    <pageSetUpPr fitToPage="1"/>
  </sheetPr>
  <dimension ref="A1:AH68"/>
  <sheetViews>
    <sheetView showGridLines="0" showRowColHeaders="0" showZeros="0" tabSelected="1" zoomScale="85" zoomScaleNormal="85" zoomScaleSheetLayoutView="40" zoomScalePageLayoutView="85" workbookViewId="0">
      <selection activeCell="U18" sqref="U18"/>
    </sheetView>
  </sheetViews>
  <sheetFormatPr baseColWidth="10" defaultColWidth="11.42578125" defaultRowHeight="11.25" x14ac:dyDescent="0.25"/>
  <cols>
    <col min="1" max="1" width="4.140625" style="68" customWidth="1"/>
    <col min="2" max="2" width="16.42578125" style="68" customWidth="1"/>
    <col min="3" max="4" width="8.140625" style="68" customWidth="1"/>
    <col min="5" max="5" width="23.140625" style="68" customWidth="1"/>
    <col min="6" max="6" width="7.42578125" style="68" customWidth="1"/>
    <col min="7" max="8" width="8.140625" style="68" customWidth="1"/>
    <col min="9" max="12" width="6.5703125" style="68" customWidth="1"/>
    <col min="13" max="13" width="6.28515625" style="68" customWidth="1"/>
    <col min="14" max="14" width="9.42578125" style="68" customWidth="1"/>
    <col min="15" max="16" width="7.42578125" style="68" customWidth="1"/>
    <col min="17" max="18" width="9.140625" style="68" customWidth="1"/>
    <col min="19" max="19" width="11.42578125" style="68"/>
    <col min="20" max="24" width="6.5703125" style="68" customWidth="1"/>
    <col min="25" max="25" width="7.28515625" style="68" customWidth="1"/>
    <col min="26" max="26" width="8.7109375" style="68" customWidth="1"/>
    <col min="27" max="28" width="8.5703125" style="68" customWidth="1"/>
    <col min="29" max="32" width="11.42578125" style="68" customWidth="1"/>
    <col min="33" max="36" width="9.5703125" style="68" customWidth="1"/>
    <col min="37" max="16384" width="11.42578125" style="68"/>
  </cols>
  <sheetData>
    <row r="1" spans="1:18" ht="23.25" x14ac:dyDescent="0.2">
      <c r="A1" s="67"/>
      <c r="B1" s="67"/>
      <c r="C1" s="144" t="s">
        <v>71</v>
      </c>
      <c r="D1" s="144"/>
      <c r="E1" s="144"/>
      <c r="F1" s="67"/>
      <c r="I1" s="122"/>
      <c r="J1" s="122"/>
      <c r="M1" s="68" t="s">
        <v>36</v>
      </c>
      <c r="N1" s="131" t="s">
        <v>76</v>
      </c>
      <c r="O1" s="131"/>
      <c r="R1" s="71" t="s">
        <v>64</v>
      </c>
    </row>
    <row r="2" spans="1:18" ht="12.75" customHeight="1" x14ac:dyDescent="0.25">
      <c r="A2" s="67"/>
      <c r="B2" s="67"/>
      <c r="C2" s="145" t="s">
        <v>72</v>
      </c>
      <c r="D2" s="145"/>
      <c r="E2" s="145"/>
      <c r="F2" s="67"/>
      <c r="K2" s="70"/>
      <c r="M2" s="70"/>
    </row>
    <row r="3" spans="1:18" ht="12.75" customHeight="1" x14ac:dyDescent="0.2">
      <c r="A3" s="67"/>
      <c r="B3" s="67"/>
      <c r="C3" s="67"/>
      <c r="D3" s="67"/>
      <c r="E3" s="67"/>
      <c r="F3" s="67"/>
      <c r="G3" s="150" t="s">
        <v>43</v>
      </c>
      <c r="H3" s="150"/>
      <c r="I3" s="149" t="s">
        <v>63</v>
      </c>
      <c r="J3" s="149"/>
      <c r="K3" s="149"/>
      <c r="L3" s="72"/>
      <c r="M3" s="72"/>
      <c r="N3" s="73"/>
      <c r="O3" s="67"/>
      <c r="P3" s="73"/>
    </row>
    <row r="4" spans="1:18" ht="12.75" customHeight="1" x14ac:dyDescent="0.25">
      <c r="A4" s="67"/>
      <c r="B4" s="67"/>
      <c r="C4" s="122" t="s">
        <v>40</v>
      </c>
      <c r="D4" s="122"/>
      <c r="E4" s="51"/>
      <c r="F4" s="67"/>
      <c r="L4" s="70"/>
      <c r="M4" s="69"/>
      <c r="N4" s="74" t="s">
        <v>37</v>
      </c>
      <c r="O4" s="67"/>
      <c r="P4" s="73"/>
    </row>
    <row r="5" spans="1:18" ht="12.75" customHeight="1" x14ac:dyDescent="0.25">
      <c r="A5" s="67"/>
      <c r="B5" s="67"/>
      <c r="C5" s="122" t="s">
        <v>39</v>
      </c>
      <c r="D5" s="122"/>
      <c r="E5" s="148"/>
      <c r="F5" s="67"/>
      <c r="G5" s="151" t="s">
        <v>74</v>
      </c>
      <c r="H5" s="151"/>
      <c r="I5" s="66"/>
      <c r="J5" s="70" t="s">
        <v>73</v>
      </c>
      <c r="K5" s="67"/>
      <c r="L5" s="67"/>
      <c r="M5" s="69"/>
      <c r="N5" s="74" t="s">
        <v>38</v>
      </c>
    </row>
    <row r="6" spans="1:18" ht="12.75" customHeight="1" x14ac:dyDescent="0.2">
      <c r="A6" s="67"/>
      <c r="B6" s="67"/>
      <c r="C6" s="150"/>
      <c r="D6" s="150"/>
      <c r="E6" s="149"/>
      <c r="F6" s="67"/>
      <c r="G6" s="73"/>
      <c r="H6" s="70"/>
      <c r="L6" s="70"/>
      <c r="M6" s="69"/>
      <c r="N6" s="72" t="s">
        <v>39</v>
      </c>
      <c r="O6" s="123"/>
      <c r="P6" s="123"/>
      <c r="Q6" s="123"/>
    </row>
    <row r="7" spans="1:18" ht="12.75" customHeight="1" x14ac:dyDescent="0.25">
      <c r="A7" s="67"/>
      <c r="B7" s="67"/>
      <c r="C7" s="122" t="s">
        <v>41</v>
      </c>
      <c r="D7" s="122"/>
      <c r="E7" s="55"/>
      <c r="F7" s="67"/>
      <c r="G7" s="150" t="s">
        <v>75</v>
      </c>
      <c r="H7" s="150"/>
      <c r="I7" s="150"/>
      <c r="J7" s="150"/>
      <c r="K7" s="70"/>
      <c r="L7" s="70"/>
      <c r="M7" s="69"/>
      <c r="O7" s="121"/>
      <c r="P7" s="121"/>
      <c r="Q7" s="121"/>
    </row>
    <row r="8" spans="1:18" ht="12.75" customHeight="1" x14ac:dyDescent="0.25">
      <c r="A8" s="67"/>
      <c r="B8" s="67"/>
      <c r="C8" s="122" t="s">
        <v>42</v>
      </c>
      <c r="D8" s="122"/>
      <c r="E8" s="56"/>
      <c r="F8" s="67"/>
      <c r="G8" s="65"/>
      <c r="H8" s="67"/>
      <c r="J8" s="69"/>
      <c r="K8" s="70"/>
      <c r="M8" s="69"/>
      <c r="O8" s="67"/>
      <c r="P8" s="67"/>
    </row>
    <row r="9" spans="1:18" ht="12.75" customHeight="1" x14ac:dyDescent="0.25">
      <c r="E9" s="75"/>
    </row>
    <row r="10" spans="1:18" ht="16.5" customHeight="1" x14ac:dyDescent="0.25">
      <c r="G10" s="146" t="s">
        <v>50</v>
      </c>
      <c r="H10" s="147"/>
      <c r="I10" s="146" t="s">
        <v>46</v>
      </c>
      <c r="J10" s="146"/>
      <c r="K10" s="146"/>
      <c r="L10" s="130"/>
      <c r="N10" s="76" t="s">
        <v>47</v>
      </c>
      <c r="O10" s="130" t="s">
        <v>78</v>
      </c>
      <c r="P10" s="130"/>
      <c r="Q10" s="130"/>
      <c r="R10" s="130"/>
    </row>
    <row r="11" spans="1:18" ht="35.1" customHeight="1" x14ac:dyDescent="0.25">
      <c r="A11" s="77"/>
      <c r="B11" s="78" t="s">
        <v>44</v>
      </c>
      <c r="C11" s="78" t="s">
        <v>69</v>
      </c>
      <c r="D11" s="132" t="s">
        <v>70</v>
      </c>
      <c r="E11" s="141"/>
      <c r="F11" s="79" t="s">
        <v>81</v>
      </c>
      <c r="G11" s="80"/>
      <c r="H11" s="81"/>
      <c r="I11" s="82"/>
      <c r="J11" s="80"/>
      <c r="K11" s="83"/>
      <c r="L11" s="81"/>
      <c r="M11" s="84" t="s">
        <v>45</v>
      </c>
      <c r="N11" s="84" t="s">
        <v>48</v>
      </c>
      <c r="O11" s="85" t="s">
        <v>79</v>
      </c>
      <c r="P11" s="86" t="s">
        <v>80</v>
      </c>
      <c r="Q11" s="132" t="s">
        <v>49</v>
      </c>
      <c r="R11" s="133"/>
    </row>
    <row r="12" spans="1:18" ht="16.5" customHeight="1" x14ac:dyDescent="0.25">
      <c r="A12" s="87">
        <v>1</v>
      </c>
      <c r="B12" s="1"/>
      <c r="C12" s="1"/>
      <c r="D12" s="142"/>
      <c r="E12" s="143"/>
      <c r="F12" s="1"/>
      <c r="G12" s="9"/>
      <c r="H12" s="10"/>
      <c r="I12" s="21" t="b">
        <v>0</v>
      </c>
      <c r="J12" s="22" t="b">
        <v>0</v>
      </c>
      <c r="K12" s="23" t="b">
        <v>0</v>
      </c>
      <c r="L12" s="24" t="b">
        <v>0</v>
      </c>
      <c r="M12" s="4"/>
      <c r="N12" s="4"/>
      <c r="O12" s="88">
        <f>(G12*H12/1000000)*M12</f>
        <v>0</v>
      </c>
      <c r="P12" s="113">
        <f>Références!AG2*M12</f>
        <v>0</v>
      </c>
      <c r="Q12" s="124"/>
      <c r="R12" s="125"/>
    </row>
    <row r="13" spans="1:18" ht="16.5" customHeight="1" x14ac:dyDescent="0.25">
      <c r="A13" s="89">
        <v>2</v>
      </c>
      <c r="B13" s="2"/>
      <c r="C13" s="2"/>
      <c r="D13" s="134"/>
      <c r="E13" s="135"/>
      <c r="F13" s="2"/>
      <c r="G13" s="11"/>
      <c r="H13" s="12"/>
      <c r="I13" s="25" t="b">
        <v>0</v>
      </c>
      <c r="J13" s="26" t="b">
        <v>0</v>
      </c>
      <c r="K13" s="27" t="b">
        <v>0</v>
      </c>
      <c r="L13" s="28" t="b">
        <v>0</v>
      </c>
      <c r="M13" s="5"/>
      <c r="N13" s="5"/>
      <c r="O13" s="115">
        <f t="shared" ref="O13:O33" si="0">(G13*H13/1000000)*M13</f>
        <v>0</v>
      </c>
      <c r="P13" s="116">
        <f>Références!AG3*M13</f>
        <v>0</v>
      </c>
      <c r="Q13" s="126"/>
      <c r="R13" s="127"/>
    </row>
    <row r="14" spans="1:18" ht="16.5" customHeight="1" x14ac:dyDescent="0.25">
      <c r="A14" s="90">
        <v>3</v>
      </c>
      <c r="B14" s="3"/>
      <c r="C14" s="44"/>
      <c r="D14" s="139"/>
      <c r="E14" s="140"/>
      <c r="F14" s="44"/>
      <c r="G14" s="13"/>
      <c r="H14" s="14"/>
      <c r="I14" s="29" t="b">
        <v>0</v>
      </c>
      <c r="J14" s="30" t="b">
        <v>0</v>
      </c>
      <c r="K14" s="31" t="b">
        <v>0</v>
      </c>
      <c r="L14" s="32" t="b">
        <v>0</v>
      </c>
      <c r="M14" s="6"/>
      <c r="N14" s="6"/>
      <c r="O14" s="88">
        <f t="shared" si="0"/>
        <v>0</v>
      </c>
      <c r="P14" s="113">
        <f>Références!AG4*M14</f>
        <v>0</v>
      </c>
      <c r="Q14" s="124"/>
      <c r="R14" s="125"/>
    </row>
    <row r="15" spans="1:18" ht="16.5" customHeight="1" x14ac:dyDescent="0.25">
      <c r="A15" s="89">
        <v>4</v>
      </c>
      <c r="B15" s="2"/>
      <c r="C15" s="2"/>
      <c r="D15" s="134"/>
      <c r="E15" s="135"/>
      <c r="F15" s="2"/>
      <c r="G15" s="11"/>
      <c r="H15" s="12"/>
      <c r="I15" s="25" t="b">
        <v>0</v>
      </c>
      <c r="J15" s="26" t="b">
        <v>0</v>
      </c>
      <c r="K15" s="27" t="b">
        <v>0</v>
      </c>
      <c r="L15" s="28" t="b">
        <v>0</v>
      </c>
      <c r="M15" s="5"/>
      <c r="N15" s="19"/>
      <c r="O15" s="115">
        <f t="shared" si="0"/>
        <v>0</v>
      </c>
      <c r="P15" s="116">
        <f>Références!AG5*M15</f>
        <v>0</v>
      </c>
      <c r="Q15" s="126"/>
      <c r="R15" s="127"/>
    </row>
    <row r="16" spans="1:18" ht="16.5" customHeight="1" x14ac:dyDescent="0.25">
      <c r="A16" s="90">
        <v>5</v>
      </c>
      <c r="B16" s="3"/>
      <c r="C16" s="45"/>
      <c r="D16" s="139"/>
      <c r="E16" s="140"/>
      <c r="F16" s="45"/>
      <c r="G16" s="15"/>
      <c r="H16" s="16"/>
      <c r="I16" s="33" t="b">
        <v>0</v>
      </c>
      <c r="J16" s="34" t="b">
        <v>0</v>
      </c>
      <c r="K16" s="35" t="b">
        <v>0</v>
      </c>
      <c r="L16" s="36" t="b">
        <v>0</v>
      </c>
      <c r="M16" s="7"/>
      <c r="N16" s="8"/>
      <c r="O16" s="88">
        <f t="shared" si="0"/>
        <v>0</v>
      </c>
      <c r="P16" s="113">
        <f>Références!AG6*M16</f>
        <v>0</v>
      </c>
      <c r="Q16" s="124"/>
      <c r="R16" s="125"/>
    </row>
    <row r="17" spans="1:19" ht="16.5" customHeight="1" x14ac:dyDescent="0.25">
      <c r="A17" s="89">
        <v>6</v>
      </c>
      <c r="B17" s="2"/>
      <c r="C17" s="2"/>
      <c r="D17" s="134"/>
      <c r="E17" s="135"/>
      <c r="F17" s="2"/>
      <c r="G17" s="11"/>
      <c r="H17" s="12"/>
      <c r="I17" s="25" t="b">
        <v>0</v>
      </c>
      <c r="J17" s="26" t="b">
        <v>0</v>
      </c>
      <c r="K17" s="27" t="b">
        <v>0</v>
      </c>
      <c r="L17" s="28" t="b">
        <v>0</v>
      </c>
      <c r="M17" s="5"/>
      <c r="N17" s="20"/>
      <c r="O17" s="115">
        <f t="shared" si="0"/>
        <v>0</v>
      </c>
      <c r="P17" s="116">
        <f>Références!AG7*M17</f>
        <v>0</v>
      </c>
      <c r="Q17" s="126"/>
      <c r="R17" s="127"/>
    </row>
    <row r="18" spans="1:19" ht="16.5" customHeight="1" x14ac:dyDescent="0.25">
      <c r="A18" s="90">
        <v>7</v>
      </c>
      <c r="B18" s="3"/>
      <c r="C18" s="3"/>
      <c r="D18" s="139"/>
      <c r="E18" s="140"/>
      <c r="F18" s="3"/>
      <c r="G18" s="17"/>
      <c r="H18" s="18"/>
      <c r="I18" s="37" t="b">
        <v>0</v>
      </c>
      <c r="J18" s="38" t="b">
        <v>0</v>
      </c>
      <c r="K18" s="39" t="b">
        <v>0</v>
      </c>
      <c r="L18" s="40" t="b">
        <v>0</v>
      </c>
      <c r="M18" s="8"/>
      <c r="N18" s="8"/>
      <c r="O18" s="88">
        <f t="shared" si="0"/>
        <v>0</v>
      </c>
      <c r="P18" s="113">
        <f>Références!AG8*M18</f>
        <v>0</v>
      </c>
      <c r="Q18" s="124"/>
      <c r="R18" s="125"/>
    </row>
    <row r="19" spans="1:19" ht="16.5" customHeight="1" x14ac:dyDescent="0.25">
      <c r="A19" s="89">
        <v>8</v>
      </c>
      <c r="B19" s="2"/>
      <c r="C19" s="2"/>
      <c r="D19" s="134"/>
      <c r="E19" s="135"/>
      <c r="F19" s="2"/>
      <c r="G19" s="11"/>
      <c r="H19" s="12"/>
      <c r="I19" s="25" t="b">
        <v>0</v>
      </c>
      <c r="J19" s="26" t="b">
        <v>0</v>
      </c>
      <c r="K19" s="27" t="b">
        <v>0</v>
      </c>
      <c r="L19" s="28" t="b">
        <v>0</v>
      </c>
      <c r="M19" s="5"/>
      <c r="N19" s="20"/>
      <c r="O19" s="115">
        <f t="shared" si="0"/>
        <v>0</v>
      </c>
      <c r="P19" s="116">
        <f>Références!AG9*M19</f>
        <v>0</v>
      </c>
      <c r="Q19" s="126"/>
      <c r="R19" s="127"/>
    </row>
    <row r="20" spans="1:19" ht="16.5" customHeight="1" x14ac:dyDescent="0.25">
      <c r="A20" s="90">
        <v>9</v>
      </c>
      <c r="B20" s="3"/>
      <c r="C20" s="3"/>
      <c r="D20" s="139"/>
      <c r="E20" s="140"/>
      <c r="F20" s="3"/>
      <c r="G20" s="17"/>
      <c r="H20" s="18"/>
      <c r="I20" s="37" t="b">
        <v>0</v>
      </c>
      <c r="J20" s="38" t="b">
        <v>0</v>
      </c>
      <c r="K20" s="39" t="b">
        <v>0</v>
      </c>
      <c r="L20" s="40" t="b">
        <v>0</v>
      </c>
      <c r="M20" s="8"/>
      <c r="N20" s="8"/>
      <c r="O20" s="88">
        <f t="shared" si="0"/>
        <v>0</v>
      </c>
      <c r="P20" s="113">
        <f>Références!AG10*M20</f>
        <v>0</v>
      </c>
      <c r="Q20" s="124"/>
      <c r="R20" s="125"/>
    </row>
    <row r="21" spans="1:19" ht="16.5" customHeight="1" x14ac:dyDescent="0.25">
      <c r="A21" s="89">
        <v>10</v>
      </c>
      <c r="B21" s="2"/>
      <c r="C21" s="2"/>
      <c r="D21" s="134"/>
      <c r="E21" s="135"/>
      <c r="F21" s="2"/>
      <c r="G21" s="11"/>
      <c r="H21" s="12"/>
      <c r="I21" s="25" t="b">
        <v>0</v>
      </c>
      <c r="J21" s="26" t="b">
        <v>0</v>
      </c>
      <c r="K21" s="27" t="b">
        <v>0</v>
      </c>
      <c r="L21" s="28" t="b">
        <v>0</v>
      </c>
      <c r="M21" s="5"/>
      <c r="N21" s="5"/>
      <c r="O21" s="115">
        <f t="shared" si="0"/>
        <v>0</v>
      </c>
      <c r="P21" s="116">
        <f>Références!AG11*M21</f>
        <v>0</v>
      </c>
      <c r="Q21" s="126"/>
      <c r="R21" s="127"/>
    </row>
    <row r="22" spans="1:19" ht="16.5" customHeight="1" x14ac:dyDescent="0.25">
      <c r="A22" s="90">
        <v>11</v>
      </c>
      <c r="B22" s="3"/>
      <c r="C22" s="3"/>
      <c r="D22" s="139"/>
      <c r="E22" s="140"/>
      <c r="F22" s="3"/>
      <c r="G22" s="17"/>
      <c r="H22" s="18"/>
      <c r="I22" s="37" t="b">
        <v>0</v>
      </c>
      <c r="J22" s="38" t="b">
        <v>0</v>
      </c>
      <c r="K22" s="39" t="b">
        <v>0</v>
      </c>
      <c r="L22" s="40" t="b">
        <v>0</v>
      </c>
      <c r="M22" s="8"/>
      <c r="N22" s="8"/>
      <c r="O22" s="88">
        <f t="shared" si="0"/>
        <v>0</v>
      </c>
      <c r="P22" s="113">
        <f>Références!AG12*M22</f>
        <v>0</v>
      </c>
      <c r="Q22" s="124"/>
      <c r="R22" s="125"/>
    </row>
    <row r="23" spans="1:19" ht="16.5" customHeight="1" x14ac:dyDescent="0.25">
      <c r="A23" s="89">
        <v>12</v>
      </c>
      <c r="B23" s="2"/>
      <c r="C23" s="2"/>
      <c r="D23" s="134"/>
      <c r="E23" s="135"/>
      <c r="F23" s="2"/>
      <c r="G23" s="11"/>
      <c r="H23" s="12"/>
      <c r="I23" s="25" t="b">
        <v>0</v>
      </c>
      <c r="J23" s="26" t="b">
        <v>0</v>
      </c>
      <c r="K23" s="27" t="b">
        <v>0</v>
      </c>
      <c r="L23" s="28" t="b">
        <v>0</v>
      </c>
      <c r="M23" s="5"/>
      <c r="N23" s="5"/>
      <c r="O23" s="115">
        <f t="shared" si="0"/>
        <v>0</v>
      </c>
      <c r="P23" s="116">
        <f>Références!AG13*M23</f>
        <v>0</v>
      </c>
      <c r="Q23" s="126"/>
      <c r="R23" s="127"/>
    </row>
    <row r="24" spans="1:19" ht="16.5" customHeight="1" x14ac:dyDescent="0.25">
      <c r="A24" s="90">
        <v>13</v>
      </c>
      <c r="B24" s="3"/>
      <c r="C24" s="3"/>
      <c r="D24" s="139"/>
      <c r="E24" s="140"/>
      <c r="F24" s="3"/>
      <c r="G24" s="17"/>
      <c r="H24" s="18"/>
      <c r="I24" s="37" t="b">
        <v>0</v>
      </c>
      <c r="J24" s="38" t="b">
        <v>0</v>
      </c>
      <c r="K24" s="39" t="b">
        <v>0</v>
      </c>
      <c r="L24" s="40" t="b">
        <v>0</v>
      </c>
      <c r="M24" s="8"/>
      <c r="N24" s="6"/>
      <c r="O24" s="88">
        <f t="shared" si="0"/>
        <v>0</v>
      </c>
      <c r="P24" s="113">
        <f>Références!AG14*M24</f>
        <v>0</v>
      </c>
      <c r="Q24" s="124"/>
      <c r="R24" s="125"/>
    </row>
    <row r="25" spans="1:19" ht="16.5" customHeight="1" x14ac:dyDescent="0.25">
      <c r="A25" s="89">
        <v>14</v>
      </c>
      <c r="B25" s="2"/>
      <c r="C25" s="2"/>
      <c r="D25" s="134"/>
      <c r="E25" s="135"/>
      <c r="F25" s="2"/>
      <c r="G25" s="11"/>
      <c r="H25" s="12"/>
      <c r="I25" s="25" t="b">
        <v>0</v>
      </c>
      <c r="J25" s="26" t="b">
        <v>0</v>
      </c>
      <c r="K25" s="27" t="b">
        <v>0</v>
      </c>
      <c r="L25" s="28" t="b">
        <v>0</v>
      </c>
      <c r="M25" s="5"/>
      <c r="N25" s="5"/>
      <c r="O25" s="115">
        <f t="shared" si="0"/>
        <v>0</v>
      </c>
      <c r="P25" s="116">
        <f>Références!AG15*M25</f>
        <v>0</v>
      </c>
      <c r="Q25" s="126"/>
      <c r="R25" s="127"/>
    </row>
    <row r="26" spans="1:19" ht="16.5" customHeight="1" x14ac:dyDescent="0.25">
      <c r="A26" s="90">
        <v>15</v>
      </c>
      <c r="B26" s="3"/>
      <c r="C26" s="44"/>
      <c r="D26" s="139"/>
      <c r="E26" s="140"/>
      <c r="F26" s="44"/>
      <c r="G26" s="13"/>
      <c r="H26" s="14"/>
      <c r="I26" s="29" t="b">
        <v>0</v>
      </c>
      <c r="J26" s="41" t="b">
        <v>0</v>
      </c>
      <c r="K26" s="42" t="b">
        <v>0</v>
      </c>
      <c r="L26" s="43" t="b">
        <v>0</v>
      </c>
      <c r="M26" s="6"/>
      <c r="N26" s="8"/>
      <c r="O26" s="88">
        <f t="shared" si="0"/>
        <v>0</v>
      </c>
      <c r="P26" s="113">
        <f>Références!AG16*M26</f>
        <v>0</v>
      </c>
      <c r="Q26" s="124"/>
      <c r="R26" s="125"/>
    </row>
    <row r="27" spans="1:19" ht="16.5" customHeight="1" x14ac:dyDescent="0.25">
      <c r="A27" s="89">
        <v>16</v>
      </c>
      <c r="B27" s="2"/>
      <c r="C27" s="2"/>
      <c r="D27" s="134"/>
      <c r="E27" s="135"/>
      <c r="F27" s="2"/>
      <c r="G27" s="11"/>
      <c r="H27" s="12"/>
      <c r="I27" s="25" t="b">
        <v>0</v>
      </c>
      <c r="J27" s="26" t="b">
        <v>0</v>
      </c>
      <c r="K27" s="27" t="b">
        <v>0</v>
      </c>
      <c r="L27" s="28" t="b">
        <v>0</v>
      </c>
      <c r="M27" s="5"/>
      <c r="N27" s="5"/>
      <c r="O27" s="115">
        <f t="shared" si="0"/>
        <v>0</v>
      </c>
      <c r="P27" s="116">
        <f>Références!AG17*M27</f>
        <v>0</v>
      </c>
      <c r="Q27" s="126"/>
      <c r="R27" s="127"/>
    </row>
    <row r="28" spans="1:19" ht="16.5" customHeight="1" x14ac:dyDescent="0.25">
      <c r="A28" s="90">
        <v>17</v>
      </c>
      <c r="B28" s="3"/>
      <c r="C28" s="44"/>
      <c r="D28" s="139"/>
      <c r="E28" s="140"/>
      <c r="F28" s="44"/>
      <c r="G28" s="13"/>
      <c r="H28" s="14"/>
      <c r="I28" s="29" t="b">
        <v>0</v>
      </c>
      <c r="J28" s="41" t="b">
        <v>0</v>
      </c>
      <c r="K28" s="42" t="b">
        <v>0</v>
      </c>
      <c r="L28" s="43" t="b">
        <v>0</v>
      </c>
      <c r="M28" s="6"/>
      <c r="N28" s="7"/>
      <c r="O28" s="88">
        <f t="shared" si="0"/>
        <v>0</v>
      </c>
      <c r="P28" s="113">
        <f>Références!AG18*M28</f>
        <v>0</v>
      </c>
      <c r="Q28" s="124"/>
      <c r="R28" s="125"/>
      <c r="S28" s="68" t="s">
        <v>77</v>
      </c>
    </row>
    <row r="29" spans="1:19" ht="16.5" customHeight="1" x14ac:dyDescent="0.25">
      <c r="A29" s="89">
        <v>18</v>
      </c>
      <c r="B29" s="2"/>
      <c r="C29" s="2"/>
      <c r="D29" s="134"/>
      <c r="E29" s="135"/>
      <c r="F29" s="2"/>
      <c r="G29" s="11"/>
      <c r="H29" s="12"/>
      <c r="I29" s="25" t="b">
        <v>0</v>
      </c>
      <c r="J29" s="26" t="b">
        <v>0</v>
      </c>
      <c r="K29" s="27" t="b">
        <v>0</v>
      </c>
      <c r="L29" s="28" t="b">
        <v>0</v>
      </c>
      <c r="M29" s="5"/>
      <c r="N29" s="20"/>
      <c r="O29" s="115">
        <f t="shared" si="0"/>
        <v>0</v>
      </c>
      <c r="P29" s="116">
        <f>Références!AG19*M29</f>
        <v>0</v>
      </c>
      <c r="Q29" s="126"/>
      <c r="R29" s="127"/>
    </row>
    <row r="30" spans="1:19" ht="16.5" customHeight="1" x14ac:dyDescent="0.25">
      <c r="A30" s="90">
        <v>19</v>
      </c>
      <c r="B30" s="3"/>
      <c r="C30" s="44"/>
      <c r="D30" s="139"/>
      <c r="E30" s="140"/>
      <c r="F30" s="44"/>
      <c r="G30" s="13"/>
      <c r="H30" s="14"/>
      <c r="I30" s="50" t="b">
        <v>0</v>
      </c>
      <c r="J30" s="38" t="b">
        <v>0</v>
      </c>
      <c r="K30" s="39" t="b">
        <v>0</v>
      </c>
      <c r="L30" s="40" t="b">
        <v>0</v>
      </c>
      <c r="M30" s="6"/>
      <c r="N30" s="8"/>
      <c r="O30" s="88">
        <f t="shared" si="0"/>
        <v>0</v>
      </c>
      <c r="P30" s="113">
        <f>Références!AG20*M30</f>
        <v>0</v>
      </c>
      <c r="Q30" s="124"/>
      <c r="R30" s="125"/>
    </row>
    <row r="31" spans="1:19" ht="16.5" customHeight="1" x14ac:dyDescent="0.25">
      <c r="A31" s="89">
        <v>20</v>
      </c>
      <c r="B31" s="2"/>
      <c r="C31" s="2"/>
      <c r="D31" s="134"/>
      <c r="E31" s="135"/>
      <c r="F31" s="2"/>
      <c r="G31" s="11"/>
      <c r="H31" s="12"/>
      <c r="I31" s="46" t="b">
        <v>0</v>
      </c>
      <c r="J31" s="47" t="b">
        <v>0</v>
      </c>
      <c r="K31" s="48" t="b">
        <v>0</v>
      </c>
      <c r="L31" s="49" t="b">
        <v>0</v>
      </c>
      <c r="M31" s="5"/>
      <c r="N31" s="5"/>
      <c r="O31" s="115">
        <f t="shared" si="0"/>
        <v>0</v>
      </c>
      <c r="P31" s="116">
        <f>Références!AG21*M31</f>
        <v>0</v>
      </c>
      <c r="Q31" s="126"/>
      <c r="R31" s="127"/>
    </row>
    <row r="32" spans="1:19" ht="16.5" customHeight="1" x14ac:dyDescent="0.25">
      <c r="A32" s="90">
        <v>21</v>
      </c>
      <c r="B32" s="57"/>
      <c r="C32" s="58"/>
      <c r="D32" s="136"/>
      <c r="E32" s="137"/>
      <c r="F32" s="58"/>
      <c r="G32" s="17"/>
      <c r="H32" s="14"/>
      <c r="I32" s="59" t="b">
        <v>0</v>
      </c>
      <c r="J32" s="60" t="b">
        <v>0</v>
      </c>
      <c r="K32" s="60" t="b">
        <v>0</v>
      </c>
      <c r="L32" s="61" t="b">
        <v>0</v>
      </c>
      <c r="M32" s="6"/>
      <c r="N32" s="8"/>
      <c r="O32" s="88">
        <f t="shared" si="0"/>
        <v>0</v>
      </c>
      <c r="P32" s="113">
        <f>Références!AG22*M32</f>
        <v>0</v>
      </c>
      <c r="Q32" s="124"/>
      <c r="R32" s="125"/>
    </row>
    <row r="33" spans="1:18" ht="16.5" customHeight="1" x14ac:dyDescent="0.25">
      <c r="A33" s="91">
        <v>22</v>
      </c>
      <c r="B33" s="52"/>
      <c r="C33" s="20"/>
      <c r="D33" s="128"/>
      <c r="E33" s="138"/>
      <c r="F33" s="20"/>
      <c r="G33" s="53"/>
      <c r="H33" s="54"/>
      <c r="I33" s="62" t="b">
        <v>0</v>
      </c>
      <c r="J33" s="63" t="b">
        <v>0</v>
      </c>
      <c r="K33" s="63" t="b">
        <v>0</v>
      </c>
      <c r="L33" s="64" t="b">
        <v>0</v>
      </c>
      <c r="M33" s="19"/>
      <c r="N33" s="19"/>
      <c r="O33" s="115">
        <f t="shared" si="0"/>
        <v>0</v>
      </c>
      <c r="P33" s="116">
        <f>Références!AG23*M33</f>
        <v>0</v>
      </c>
      <c r="Q33" s="128"/>
      <c r="R33" s="129"/>
    </row>
    <row r="34" spans="1:18" ht="12.95" customHeight="1" x14ac:dyDescent="0.25"/>
    <row r="35" spans="1:18" ht="12.95" customHeight="1" x14ac:dyDescent="0.25">
      <c r="N35" s="122" t="s">
        <v>51</v>
      </c>
      <c r="O35" s="122"/>
      <c r="P35" s="121"/>
      <c r="Q35" s="121"/>
    </row>
    <row r="36" spans="1:18" ht="12.95" customHeight="1" x14ac:dyDescent="0.25">
      <c r="O36" s="69" t="s">
        <v>52</v>
      </c>
      <c r="P36" s="120">
        <f ca="1">TODAY()</f>
        <v>45554</v>
      </c>
      <c r="Q36" s="120"/>
    </row>
    <row r="37" spans="1:18" ht="12.95" customHeight="1" x14ac:dyDescent="0.25">
      <c r="N37" s="122" t="s">
        <v>53</v>
      </c>
      <c r="O37" s="122"/>
      <c r="P37" s="123"/>
      <c r="Q37" s="123"/>
      <c r="R37" s="123"/>
    </row>
    <row r="38" spans="1:18" ht="16.5" customHeight="1" x14ac:dyDescent="0.25">
      <c r="P38" s="123"/>
      <c r="Q38" s="123"/>
      <c r="R38" s="123"/>
    </row>
    <row r="39" spans="1:18" ht="16.5" customHeight="1" x14ac:dyDescent="0.25"/>
    <row r="40" spans="1:18" ht="16.5" customHeight="1" x14ac:dyDescent="0.25"/>
    <row r="41" spans="1:18" ht="16.5" customHeight="1" x14ac:dyDescent="0.25"/>
    <row r="42" spans="1:18" ht="16.5" customHeight="1" x14ac:dyDescent="0.25">
      <c r="I42" s="67"/>
    </row>
    <row r="43" spans="1:18" ht="16.5" customHeight="1" x14ac:dyDescent="0.25"/>
    <row r="44" spans="1:18" ht="16.5" customHeight="1" x14ac:dyDescent="0.25"/>
    <row r="45" spans="1:18" ht="16.5" customHeight="1" x14ac:dyDescent="0.25"/>
    <row r="46" spans="1:18" ht="16.5" customHeight="1" x14ac:dyDescent="0.25"/>
    <row r="47" spans="1:18" ht="16.5" customHeight="1" x14ac:dyDescent="0.25"/>
    <row r="48" spans="1:18" ht="16.5" customHeight="1" x14ac:dyDescent="0.25"/>
    <row r="49" spans="34:34" ht="16.5" customHeight="1" x14ac:dyDescent="0.25"/>
    <row r="50" spans="34:34" ht="16.5" customHeight="1" x14ac:dyDescent="0.25"/>
    <row r="51" spans="34:34" ht="16.5" customHeight="1" x14ac:dyDescent="0.25"/>
    <row r="52" spans="34:34" x14ac:dyDescent="0.25">
      <c r="AH52" s="67"/>
    </row>
    <row r="53" spans="34:34" x14ac:dyDescent="0.25">
      <c r="AH53" s="67"/>
    </row>
    <row r="54" spans="34:34" x14ac:dyDescent="0.25">
      <c r="AH54" s="67"/>
    </row>
    <row r="55" spans="34:34" x14ac:dyDescent="0.25">
      <c r="AH55" s="67"/>
    </row>
    <row r="56" spans="34:34" x14ac:dyDescent="0.25">
      <c r="AH56" s="67"/>
    </row>
    <row r="57" spans="34:34" x14ac:dyDescent="0.25">
      <c r="AH57" s="67"/>
    </row>
    <row r="58" spans="34:34" x14ac:dyDescent="0.25">
      <c r="AH58" s="67"/>
    </row>
    <row r="59" spans="34:34" x14ac:dyDescent="0.25">
      <c r="AH59" s="67"/>
    </row>
    <row r="60" spans="34:34" x14ac:dyDescent="0.25">
      <c r="AH60" s="67"/>
    </row>
    <row r="61" spans="34:34" x14ac:dyDescent="0.25">
      <c r="AH61" s="67"/>
    </row>
    <row r="62" spans="34:34" x14ac:dyDescent="0.25">
      <c r="AH62" s="67"/>
    </row>
    <row r="63" spans="34:34" x14ac:dyDescent="0.25">
      <c r="AH63" s="67"/>
    </row>
    <row r="64" spans="34:34" x14ac:dyDescent="0.25">
      <c r="AH64" s="67"/>
    </row>
    <row r="65" spans="34:34" x14ac:dyDescent="0.25">
      <c r="AH65" s="67"/>
    </row>
    <row r="66" spans="34:34" x14ac:dyDescent="0.25">
      <c r="AH66" s="67"/>
    </row>
    <row r="67" spans="34:34" x14ac:dyDescent="0.25">
      <c r="AH67" s="67"/>
    </row>
    <row r="68" spans="34:34" x14ac:dyDescent="0.25">
      <c r="AH68" s="67"/>
    </row>
  </sheetData>
  <sheetProtection selectLockedCells="1"/>
  <mergeCells count="70">
    <mergeCell ref="C1:E1"/>
    <mergeCell ref="C2:E2"/>
    <mergeCell ref="C7:D7"/>
    <mergeCell ref="C8:D8"/>
    <mergeCell ref="I10:L10"/>
    <mergeCell ref="G10:H10"/>
    <mergeCell ref="E5:E6"/>
    <mergeCell ref="C6:D6"/>
    <mergeCell ref="G5:H5"/>
    <mergeCell ref="G7:J7"/>
    <mergeCell ref="I1:J1"/>
    <mergeCell ref="C4:D4"/>
    <mergeCell ref="C5:D5"/>
    <mergeCell ref="G3:H3"/>
    <mergeCell ref="I3:K3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31:E31"/>
    <mergeCell ref="D32:E32"/>
    <mergeCell ref="D33:E33"/>
    <mergeCell ref="D26:E26"/>
    <mergeCell ref="D27:E27"/>
    <mergeCell ref="D28:E28"/>
    <mergeCell ref="D29:E29"/>
    <mergeCell ref="D30:E30"/>
    <mergeCell ref="Q10:R10"/>
    <mergeCell ref="O10:P10"/>
    <mergeCell ref="Q12:R12"/>
    <mergeCell ref="Q13:R13"/>
    <mergeCell ref="N1:O1"/>
    <mergeCell ref="O6:Q7"/>
    <mergeCell ref="Q11:R11"/>
    <mergeCell ref="Q33:R3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19:R19"/>
    <mergeCell ref="Q20:R20"/>
    <mergeCell ref="Q21:R21"/>
    <mergeCell ref="Q22:R22"/>
    <mergeCell ref="Q23:R23"/>
    <mergeCell ref="Q14:R14"/>
    <mergeCell ref="Q15:R15"/>
    <mergeCell ref="Q16:R16"/>
    <mergeCell ref="Q17:R17"/>
    <mergeCell ref="Q18:R18"/>
    <mergeCell ref="P36:Q36"/>
    <mergeCell ref="P35:Q35"/>
    <mergeCell ref="N35:O35"/>
    <mergeCell ref="N37:O37"/>
    <mergeCell ref="P37:R38"/>
  </mergeCells>
  <conditionalFormatting sqref="I12:L33">
    <cfRule type="cellIs" dxfId="1" priority="2" operator="equal">
      <formula>TRUE</formula>
    </cfRule>
  </conditionalFormatting>
  <conditionalFormatting sqref="M32:M33">
    <cfRule type="cellIs" dxfId="0" priority="1" operator="equal">
      <formula>TRUE</formula>
    </cfRule>
  </conditionalFormatting>
  <dataValidations count="29">
    <dataValidation type="whole" operator="greaterThan" allowBlank="1" showInputMessage="1" showErrorMessage="1" errorTitle="Texte non autorisé" error="Veuillez rentrer les dimensions de la pièce en millimètres." prompt="Dimension perpendiculaire au sens du fil" sqref="H12:H33" xr:uid="{9EEA3F7B-F065-45EE-8486-7D99A1660230}">
      <formula1>0</formula1>
    </dataValidation>
    <dataValidation type="whole" operator="greaterThanOrEqual" allowBlank="1" showInputMessage="1" showErrorMessage="1" errorTitle="Texte non autorisé" error="Veuillez rentrer la quantité de pièces souhaitée." prompt="Quantité de pièces" sqref="M12:M33" xr:uid="{B8B8BBD3-8EA9-4E1B-8309-CC54B9B8BE5F}">
      <formula1>1</formula1>
    </dataValidation>
    <dataValidation type="whole" operator="greaterThan" allowBlank="1" showInputMessage="1" showErrorMessage="1" errorTitle="Texte non autorisé" error="Veuillez rentrer les dimensions de la pièce en millimètres." prompt="Dimension parallèle au sens du fil" sqref="G12:G33" xr:uid="{56705ADF-E1BF-4FE0-A474-1EB72823D008}">
      <formula1>0</formula1>
    </dataValidation>
    <dataValidation allowBlank="1" showInputMessage="1" showErrorMessage="1" prompt="En cas d'usinage associé à cette pièce, veuillez nous faire parvenir un plan numéroté correspondant" sqref="N12:N33" xr:uid="{A4621FC7-C3B2-478B-B080-05A7185198B0}"/>
    <dataValidation allowBlank="1" showInputMessage="1" showErrorMessage="1" prompt="Détail supplémentaire (si besoin)" sqref="Q12:R33" xr:uid="{A5727677-74E5-4476-A694-57884720A83E}"/>
    <dataValidation allowBlank="1" showInputMessage="1" showErrorMessage="1" prompt="Veuillez préciser ici le nombre de pages" sqref="R1" xr:uid="{C5777D67-B00D-453A-A96B-F75BD5DCF9ED}"/>
    <dataValidation allowBlank="1" showInputMessage="1" showErrorMessage="1" prompt="Retour à la ligne : alt+entrée" sqref="E5:E6 O6" xr:uid="{ACAB5D12-AD84-4458-BC93-C2206A978328}"/>
    <dataValidation type="list" allowBlank="1" showInputMessage="1" showErrorMessage="1" sqref="D12:E12" xr:uid="{53E08B58-2040-4BC9-99BD-EC793070948E}">
      <formula1>INDIRECT($C$12)</formula1>
    </dataValidation>
    <dataValidation type="list" allowBlank="1" showInputMessage="1" showErrorMessage="1" sqref="D13:E13" xr:uid="{E63236A6-81AF-4E87-9F8C-FB603C2E301B}">
      <formula1>INDIRECT($C$13)</formula1>
    </dataValidation>
    <dataValidation type="list" allowBlank="1" showInputMessage="1" showErrorMessage="1" sqref="D14:E14" xr:uid="{DEC9988E-0DBB-4DA5-AE64-EFA33863A4B0}">
      <formula1>INDIRECT($C$14)</formula1>
    </dataValidation>
    <dataValidation type="list" allowBlank="1" showInputMessage="1" showErrorMessage="1" sqref="D15:E15" xr:uid="{6A8AAF34-679C-4425-8B9D-49C4CA589834}">
      <formula1>INDIRECT($C$15)</formula1>
    </dataValidation>
    <dataValidation type="list" allowBlank="1" showInputMessage="1" showErrorMessage="1" sqref="D16:E16" xr:uid="{5F8B63A8-5D4E-49E7-AD41-2221D5A8F626}">
      <formula1>INDIRECT($C$16)</formula1>
    </dataValidation>
    <dataValidation type="list" allowBlank="1" showInputMessage="1" showErrorMessage="1" sqref="D17:E17" xr:uid="{6E2C85A9-9871-4153-92E5-8AB47C60CD23}">
      <formula1>INDIRECT($C$17)</formula1>
    </dataValidation>
    <dataValidation type="list" allowBlank="1" showInputMessage="1" showErrorMessage="1" sqref="D18:E18" xr:uid="{EF1DAF82-AE7B-48A6-B7EE-7B5F843467B5}">
      <formula1>INDIRECT($C$18)</formula1>
    </dataValidation>
    <dataValidation type="list" allowBlank="1" showInputMessage="1" showErrorMessage="1" sqref="D19:E19" xr:uid="{6511F7DE-F13D-499A-B0C5-D7530A0A226E}">
      <formula1>INDIRECT($C$19)</formula1>
    </dataValidation>
    <dataValidation type="list" allowBlank="1" showInputMessage="1" showErrorMessage="1" sqref="D20:E20" xr:uid="{9473E053-ED51-4BDC-A89F-2D9070C48252}">
      <formula1>INDIRECT($C$20)</formula1>
    </dataValidation>
    <dataValidation type="list" allowBlank="1" showInputMessage="1" showErrorMessage="1" sqref="D21:E21" xr:uid="{A6A0E426-FE6F-4721-8A28-A60E09B12958}">
      <formula1>INDIRECT($C$21)</formula1>
    </dataValidation>
    <dataValidation type="list" allowBlank="1" showInputMessage="1" showErrorMessage="1" sqref="D22:E22" xr:uid="{81D3AF59-762C-47E1-A5F1-ED34791EB8EF}">
      <formula1>INDIRECT($C$22)</formula1>
    </dataValidation>
    <dataValidation type="list" allowBlank="1" showInputMessage="1" showErrorMessage="1" sqref="D23:E23" xr:uid="{AF5C2383-14C0-4A48-BD47-4C438380D3BD}">
      <formula1>INDIRECT($C$23)</formula1>
    </dataValidation>
    <dataValidation type="list" allowBlank="1" showInputMessage="1" showErrorMessage="1" sqref="D24:E24" xr:uid="{6680C5AD-E14F-485A-B2A1-4BAB2706C063}">
      <formula1>INDIRECT($C$24)</formula1>
    </dataValidation>
    <dataValidation type="list" allowBlank="1" showInputMessage="1" showErrorMessage="1" sqref="D25:E25" xr:uid="{A7F86269-85C8-4FA1-BAB2-E02FEA76B50B}">
      <formula1>INDIRECT($C$25)</formula1>
    </dataValidation>
    <dataValidation type="list" allowBlank="1" showInputMessage="1" showErrorMessage="1" sqref="D26:E26" xr:uid="{E33757F3-0683-43DC-8B33-E0941927F9D5}">
      <formula1>INDIRECT($C$26)</formula1>
    </dataValidation>
    <dataValidation type="list" allowBlank="1" showInputMessage="1" showErrorMessage="1" sqref="D27:E27" xr:uid="{9F2F4C35-8670-423F-BE2E-FB9762052C0B}">
      <formula1>INDIRECT($C$27)</formula1>
    </dataValidation>
    <dataValidation type="list" allowBlank="1" showInputMessage="1" showErrorMessage="1" sqref="D28:E28" xr:uid="{100497AE-29EA-4CEE-AEAA-2989E438705B}">
      <formula1>INDIRECT($C$28)</formula1>
    </dataValidation>
    <dataValidation type="list" allowBlank="1" showInputMessage="1" showErrorMessage="1" sqref="D29:E29" xr:uid="{37A181B6-AFF0-412D-9FD4-45A6F059303A}">
      <formula1>INDIRECT($C$29)</formula1>
    </dataValidation>
    <dataValidation type="list" allowBlank="1" showInputMessage="1" showErrorMessage="1" sqref="D30:E30" xr:uid="{2F871586-2870-4916-94C9-A05C951CFA85}">
      <formula1>INDIRECT($C$30)</formula1>
    </dataValidation>
    <dataValidation type="list" allowBlank="1" showInputMessage="1" showErrorMessage="1" sqref="D31:E31" xr:uid="{A8679753-E2E5-4E29-80B1-EE1BCF343F79}">
      <formula1>INDIRECT($C$31)</formula1>
    </dataValidation>
    <dataValidation type="list" allowBlank="1" showInputMessage="1" showErrorMessage="1" sqref="D32:E32" xr:uid="{EE651CA4-6520-4FC1-8119-EF0C401A43ED}">
      <formula1>INDIRECT($C$32)</formula1>
    </dataValidation>
    <dataValidation type="list" allowBlank="1" showInputMessage="1" showErrorMessage="1" sqref="D33:E33" xr:uid="{BED3EE0C-1190-45FD-B31D-876F2C09ED9B}">
      <formula1>INDIRECT($C$33)</formula1>
    </dataValidation>
  </dataValidations>
  <printOptions horizontalCentered="1" verticalCentered="1"/>
  <pageMargins left="0.23622047244094491" right="0.23622047244094491" top="0.23622047244094491" bottom="0.23622047244094491" header="2.1259842519685042" footer="0.15748031496062992"/>
  <pageSetup paperSize="9" scale="9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6" r:id="rId4" name="Check Box 42">
              <controlPr defaultSize="0" autoFill="0" autoLine="0" autoPict="0">
                <anchor moveWithCells="1">
                  <from>
                    <xdr:col>8</xdr:col>
                    <xdr:colOff>142875</xdr:colOff>
                    <xdr:row>11</xdr:row>
                    <xdr:rowOff>19050</xdr:rowOff>
                  </from>
                  <to>
                    <xdr:col>8</xdr:col>
                    <xdr:colOff>409575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5" name="Group Box 135">
              <controlPr defaultSize="0" print="0" autoFill="0" autoPict="0">
                <anchor moveWithCells="1">
                  <from>
                    <xdr:col>12</xdr:col>
                    <xdr:colOff>152400</xdr:colOff>
                    <xdr:row>2</xdr:row>
                    <xdr:rowOff>95250</xdr:rowOff>
                  </from>
                  <to>
                    <xdr:col>14</xdr:col>
                    <xdr:colOff>476250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" name="Option Button 137">
              <controlPr defaultSize="0" autoFill="0" autoLine="0" autoPict="0">
                <anchor moveWithCells="1">
                  <from>
                    <xdr:col>12</xdr:col>
                    <xdr:colOff>200025</xdr:colOff>
                    <xdr:row>2</xdr:row>
                    <xdr:rowOff>114300</xdr:rowOff>
                  </from>
                  <to>
                    <xdr:col>13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" name="Option Button 138">
              <controlPr defaultSize="0" autoFill="0" autoLine="0" autoPict="0">
                <anchor moveWithCells="1">
                  <from>
                    <xdr:col>12</xdr:col>
                    <xdr:colOff>190500</xdr:colOff>
                    <xdr:row>3</xdr:row>
                    <xdr:rowOff>142875</xdr:rowOff>
                  </from>
                  <to>
                    <xdr:col>12</xdr:col>
                    <xdr:colOff>381000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8" name="Option Button 150">
              <controlPr defaultSize="0" autoFill="0" autoLine="0" autoPict="0">
                <anchor moveWithCells="1">
                  <from>
                    <xdr:col>11</xdr:col>
                    <xdr:colOff>285750</xdr:colOff>
                    <xdr:row>0</xdr:row>
                    <xdr:rowOff>57150</xdr:rowOff>
                  </from>
                  <to>
                    <xdr:col>12</xdr:col>
                    <xdr:colOff>85725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9" name="Option Button 151">
              <controlPr defaultSize="0" autoFill="0" autoLine="0" autoPict="0">
                <anchor moveWithCells="1">
                  <from>
                    <xdr:col>13</xdr:col>
                    <xdr:colOff>142875</xdr:colOff>
                    <xdr:row>0</xdr:row>
                    <xdr:rowOff>47625</xdr:rowOff>
                  </from>
                  <to>
                    <xdr:col>13</xdr:col>
                    <xdr:colOff>371475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" name="Group Box 152">
              <controlPr defaultSize="0" print="0" autoFill="0" autoPict="0">
                <anchor moveWithCells="1">
                  <from>
                    <xdr:col>11</xdr:col>
                    <xdr:colOff>247650</xdr:colOff>
                    <xdr:row>0</xdr:row>
                    <xdr:rowOff>0</xdr:rowOff>
                  </from>
                  <to>
                    <xdr:col>14</xdr:col>
                    <xdr:colOff>409575</xdr:colOff>
                    <xdr:row>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1" name="Check Box 234">
              <controlPr defaultSize="0" autoFill="0" autoLine="0" autoPict="0">
                <anchor moveWithCells="1">
                  <from>
                    <xdr:col>9</xdr:col>
                    <xdr:colOff>142875</xdr:colOff>
                    <xdr:row>11</xdr:row>
                    <xdr:rowOff>19050</xdr:rowOff>
                  </from>
                  <to>
                    <xdr:col>9</xdr:col>
                    <xdr:colOff>409575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2" name="Check Box 235">
              <controlPr defaultSize="0" autoFill="0" autoLine="0" autoPict="0">
                <anchor moveWithCells="1">
                  <from>
                    <xdr:col>10</xdr:col>
                    <xdr:colOff>142875</xdr:colOff>
                    <xdr:row>11</xdr:row>
                    <xdr:rowOff>19050</xdr:rowOff>
                  </from>
                  <to>
                    <xdr:col>10</xdr:col>
                    <xdr:colOff>409575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" name="Check Box 236">
              <controlPr defaultSize="0" autoFill="0" autoLine="0" autoPict="0">
                <anchor moveWithCells="1">
                  <from>
                    <xdr:col>11</xdr:col>
                    <xdr:colOff>142875</xdr:colOff>
                    <xdr:row>11</xdr:row>
                    <xdr:rowOff>19050</xdr:rowOff>
                  </from>
                  <to>
                    <xdr:col>11</xdr:col>
                    <xdr:colOff>409575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heck Box 237">
              <controlPr defaultSize="0" autoFill="0" autoLine="0" autoPict="0">
                <anchor moveWithCells="1">
                  <from>
                    <xdr:col>8</xdr:col>
                    <xdr:colOff>142875</xdr:colOff>
                    <xdr:row>12</xdr:row>
                    <xdr:rowOff>19050</xdr:rowOff>
                  </from>
                  <to>
                    <xdr:col>8</xdr:col>
                    <xdr:colOff>409575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heck Box 238">
              <controlPr defaultSize="0" autoFill="0" autoLine="0" autoPict="0">
                <anchor moveWithCells="1">
                  <from>
                    <xdr:col>9</xdr:col>
                    <xdr:colOff>142875</xdr:colOff>
                    <xdr:row>12</xdr:row>
                    <xdr:rowOff>19050</xdr:rowOff>
                  </from>
                  <to>
                    <xdr:col>9</xdr:col>
                    <xdr:colOff>409575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heck Box 239">
              <controlPr defaultSize="0" autoFill="0" autoLine="0" autoPict="0">
                <anchor moveWithCells="1">
                  <from>
                    <xdr:col>10</xdr:col>
                    <xdr:colOff>142875</xdr:colOff>
                    <xdr:row>12</xdr:row>
                    <xdr:rowOff>19050</xdr:rowOff>
                  </from>
                  <to>
                    <xdr:col>10</xdr:col>
                    <xdr:colOff>409575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heck Box 240">
              <controlPr defaultSize="0" autoFill="0" autoLine="0" autoPict="0">
                <anchor moveWithCells="1">
                  <from>
                    <xdr:col>11</xdr:col>
                    <xdr:colOff>142875</xdr:colOff>
                    <xdr:row>12</xdr:row>
                    <xdr:rowOff>19050</xdr:rowOff>
                  </from>
                  <to>
                    <xdr:col>11</xdr:col>
                    <xdr:colOff>409575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heck Box 241">
              <controlPr defaultSize="0" autoFill="0" autoLine="0" autoPict="0">
                <anchor moveWithCells="1">
                  <from>
                    <xdr:col>8</xdr:col>
                    <xdr:colOff>142875</xdr:colOff>
                    <xdr:row>13</xdr:row>
                    <xdr:rowOff>19050</xdr:rowOff>
                  </from>
                  <to>
                    <xdr:col>8</xdr:col>
                    <xdr:colOff>409575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heck Box 242">
              <controlPr defaultSize="0" autoFill="0" autoLine="0" autoPict="0">
                <anchor moveWithCells="1">
                  <from>
                    <xdr:col>9</xdr:col>
                    <xdr:colOff>142875</xdr:colOff>
                    <xdr:row>13</xdr:row>
                    <xdr:rowOff>19050</xdr:rowOff>
                  </from>
                  <to>
                    <xdr:col>9</xdr:col>
                    <xdr:colOff>409575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heck Box 243">
              <controlPr defaultSize="0" autoFill="0" autoLine="0" autoPict="0">
                <anchor moveWithCells="1">
                  <from>
                    <xdr:col>10</xdr:col>
                    <xdr:colOff>142875</xdr:colOff>
                    <xdr:row>13</xdr:row>
                    <xdr:rowOff>19050</xdr:rowOff>
                  </from>
                  <to>
                    <xdr:col>10</xdr:col>
                    <xdr:colOff>409575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heck Box 244">
              <controlPr defaultSize="0" autoFill="0" autoLine="0" autoPict="0">
                <anchor moveWithCells="1">
                  <from>
                    <xdr:col>11</xdr:col>
                    <xdr:colOff>142875</xdr:colOff>
                    <xdr:row>13</xdr:row>
                    <xdr:rowOff>19050</xdr:rowOff>
                  </from>
                  <to>
                    <xdr:col>11</xdr:col>
                    <xdr:colOff>409575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2" name="Check Box 245">
              <controlPr defaultSize="0" autoFill="0" autoLine="0" autoPict="0">
                <anchor moveWithCells="1">
                  <from>
                    <xdr:col>8</xdr:col>
                    <xdr:colOff>142875</xdr:colOff>
                    <xdr:row>14</xdr:row>
                    <xdr:rowOff>19050</xdr:rowOff>
                  </from>
                  <to>
                    <xdr:col>8</xdr:col>
                    <xdr:colOff>409575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3" name="Check Box 246">
              <controlPr defaultSize="0" autoFill="0" autoLine="0" autoPict="0">
                <anchor moveWithCells="1">
                  <from>
                    <xdr:col>9</xdr:col>
                    <xdr:colOff>142875</xdr:colOff>
                    <xdr:row>14</xdr:row>
                    <xdr:rowOff>19050</xdr:rowOff>
                  </from>
                  <to>
                    <xdr:col>9</xdr:col>
                    <xdr:colOff>409575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" name="Check Box 247">
              <controlPr defaultSize="0" autoFill="0" autoLine="0" autoPict="0">
                <anchor moveWithCells="1">
                  <from>
                    <xdr:col>10</xdr:col>
                    <xdr:colOff>142875</xdr:colOff>
                    <xdr:row>14</xdr:row>
                    <xdr:rowOff>19050</xdr:rowOff>
                  </from>
                  <to>
                    <xdr:col>10</xdr:col>
                    <xdr:colOff>409575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" name="Check Box 248">
              <controlPr defaultSize="0" autoFill="0" autoLine="0" autoPict="0">
                <anchor moveWithCells="1">
                  <from>
                    <xdr:col>11</xdr:col>
                    <xdr:colOff>142875</xdr:colOff>
                    <xdr:row>14</xdr:row>
                    <xdr:rowOff>19050</xdr:rowOff>
                  </from>
                  <to>
                    <xdr:col>11</xdr:col>
                    <xdr:colOff>409575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6" name="Check Box 249">
              <controlPr defaultSize="0" autoFill="0" autoLine="0" autoPict="0">
                <anchor moveWithCells="1">
                  <from>
                    <xdr:col>8</xdr:col>
                    <xdr:colOff>142875</xdr:colOff>
                    <xdr:row>15</xdr:row>
                    <xdr:rowOff>19050</xdr:rowOff>
                  </from>
                  <to>
                    <xdr:col>8</xdr:col>
                    <xdr:colOff>409575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7" name="Check Box 250">
              <controlPr defaultSize="0" autoFill="0" autoLine="0" autoPict="0">
                <anchor moveWithCells="1">
                  <from>
                    <xdr:col>9</xdr:col>
                    <xdr:colOff>142875</xdr:colOff>
                    <xdr:row>15</xdr:row>
                    <xdr:rowOff>19050</xdr:rowOff>
                  </from>
                  <to>
                    <xdr:col>9</xdr:col>
                    <xdr:colOff>409575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8" name="Check Box 251">
              <controlPr defaultSize="0" autoFill="0" autoLine="0" autoPict="0">
                <anchor moveWithCells="1">
                  <from>
                    <xdr:col>10</xdr:col>
                    <xdr:colOff>142875</xdr:colOff>
                    <xdr:row>15</xdr:row>
                    <xdr:rowOff>19050</xdr:rowOff>
                  </from>
                  <to>
                    <xdr:col>10</xdr:col>
                    <xdr:colOff>409575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9" name="Check Box 252">
              <controlPr defaultSize="0" autoFill="0" autoLine="0" autoPict="0">
                <anchor moveWithCells="1">
                  <from>
                    <xdr:col>11</xdr:col>
                    <xdr:colOff>142875</xdr:colOff>
                    <xdr:row>15</xdr:row>
                    <xdr:rowOff>19050</xdr:rowOff>
                  </from>
                  <to>
                    <xdr:col>11</xdr:col>
                    <xdr:colOff>409575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0" name="Check Box 253">
              <controlPr defaultSize="0" autoFill="0" autoLine="0" autoPict="0">
                <anchor moveWithCells="1">
                  <from>
                    <xdr:col>8</xdr:col>
                    <xdr:colOff>142875</xdr:colOff>
                    <xdr:row>16</xdr:row>
                    <xdr:rowOff>19050</xdr:rowOff>
                  </from>
                  <to>
                    <xdr:col>8</xdr:col>
                    <xdr:colOff>409575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31" name="Check Box 254">
              <controlPr defaultSize="0" autoFill="0" autoLine="0" autoPict="0">
                <anchor moveWithCells="1">
                  <from>
                    <xdr:col>9</xdr:col>
                    <xdr:colOff>142875</xdr:colOff>
                    <xdr:row>16</xdr:row>
                    <xdr:rowOff>19050</xdr:rowOff>
                  </from>
                  <to>
                    <xdr:col>9</xdr:col>
                    <xdr:colOff>409575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32" name="Check Box 255">
              <controlPr defaultSize="0" autoFill="0" autoLine="0" autoPict="0">
                <anchor moveWithCells="1">
                  <from>
                    <xdr:col>10</xdr:col>
                    <xdr:colOff>142875</xdr:colOff>
                    <xdr:row>16</xdr:row>
                    <xdr:rowOff>19050</xdr:rowOff>
                  </from>
                  <to>
                    <xdr:col>10</xdr:col>
                    <xdr:colOff>409575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33" name="Check Box 256">
              <controlPr defaultSize="0" autoFill="0" autoLine="0" autoPict="0">
                <anchor moveWithCells="1">
                  <from>
                    <xdr:col>11</xdr:col>
                    <xdr:colOff>142875</xdr:colOff>
                    <xdr:row>16</xdr:row>
                    <xdr:rowOff>19050</xdr:rowOff>
                  </from>
                  <to>
                    <xdr:col>11</xdr:col>
                    <xdr:colOff>409575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34" name="Check Box 257">
              <controlPr defaultSize="0" autoFill="0" autoLine="0" autoPict="0">
                <anchor moveWithCells="1">
                  <from>
                    <xdr:col>8</xdr:col>
                    <xdr:colOff>142875</xdr:colOff>
                    <xdr:row>17</xdr:row>
                    <xdr:rowOff>19050</xdr:rowOff>
                  </from>
                  <to>
                    <xdr:col>8</xdr:col>
                    <xdr:colOff>409575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35" name="Check Box 258">
              <controlPr defaultSize="0" autoFill="0" autoLine="0" autoPict="0">
                <anchor moveWithCells="1">
                  <from>
                    <xdr:col>9</xdr:col>
                    <xdr:colOff>142875</xdr:colOff>
                    <xdr:row>17</xdr:row>
                    <xdr:rowOff>19050</xdr:rowOff>
                  </from>
                  <to>
                    <xdr:col>9</xdr:col>
                    <xdr:colOff>409575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36" name="Check Box 259">
              <controlPr defaultSize="0" autoFill="0" autoLine="0" autoPict="0">
                <anchor moveWithCells="1">
                  <from>
                    <xdr:col>10</xdr:col>
                    <xdr:colOff>142875</xdr:colOff>
                    <xdr:row>17</xdr:row>
                    <xdr:rowOff>19050</xdr:rowOff>
                  </from>
                  <to>
                    <xdr:col>10</xdr:col>
                    <xdr:colOff>409575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37" name="Check Box 260">
              <controlPr defaultSize="0" autoFill="0" autoLine="0" autoPict="0">
                <anchor moveWithCells="1">
                  <from>
                    <xdr:col>11</xdr:col>
                    <xdr:colOff>142875</xdr:colOff>
                    <xdr:row>17</xdr:row>
                    <xdr:rowOff>19050</xdr:rowOff>
                  </from>
                  <to>
                    <xdr:col>11</xdr:col>
                    <xdr:colOff>409575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38" name="Check Box 261">
              <controlPr defaultSize="0" autoFill="0" autoLine="0" autoPict="0">
                <anchor moveWithCells="1">
                  <from>
                    <xdr:col>8</xdr:col>
                    <xdr:colOff>142875</xdr:colOff>
                    <xdr:row>18</xdr:row>
                    <xdr:rowOff>19050</xdr:rowOff>
                  </from>
                  <to>
                    <xdr:col>8</xdr:col>
                    <xdr:colOff>409575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39" name="Check Box 262">
              <controlPr defaultSize="0" autoFill="0" autoLine="0" autoPict="0">
                <anchor moveWithCells="1">
                  <from>
                    <xdr:col>9</xdr:col>
                    <xdr:colOff>142875</xdr:colOff>
                    <xdr:row>18</xdr:row>
                    <xdr:rowOff>19050</xdr:rowOff>
                  </from>
                  <to>
                    <xdr:col>9</xdr:col>
                    <xdr:colOff>409575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0" name="Check Box 263">
              <controlPr defaultSize="0" autoFill="0" autoLine="0" autoPict="0">
                <anchor moveWithCells="1">
                  <from>
                    <xdr:col>10</xdr:col>
                    <xdr:colOff>142875</xdr:colOff>
                    <xdr:row>18</xdr:row>
                    <xdr:rowOff>19050</xdr:rowOff>
                  </from>
                  <to>
                    <xdr:col>10</xdr:col>
                    <xdr:colOff>409575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1" name="Check Box 264">
              <controlPr defaultSize="0" autoFill="0" autoLine="0" autoPict="0">
                <anchor moveWithCells="1">
                  <from>
                    <xdr:col>11</xdr:col>
                    <xdr:colOff>142875</xdr:colOff>
                    <xdr:row>18</xdr:row>
                    <xdr:rowOff>19050</xdr:rowOff>
                  </from>
                  <to>
                    <xdr:col>11</xdr:col>
                    <xdr:colOff>409575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2" name="Check Box 265">
              <controlPr defaultSize="0" autoFill="0" autoLine="0" autoPict="0">
                <anchor moveWithCells="1">
                  <from>
                    <xdr:col>8</xdr:col>
                    <xdr:colOff>142875</xdr:colOff>
                    <xdr:row>19</xdr:row>
                    <xdr:rowOff>19050</xdr:rowOff>
                  </from>
                  <to>
                    <xdr:col>8</xdr:col>
                    <xdr:colOff>409575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3" name="Check Box 266">
              <controlPr defaultSize="0" autoFill="0" autoLine="0" autoPict="0">
                <anchor moveWithCells="1">
                  <from>
                    <xdr:col>9</xdr:col>
                    <xdr:colOff>142875</xdr:colOff>
                    <xdr:row>19</xdr:row>
                    <xdr:rowOff>19050</xdr:rowOff>
                  </from>
                  <to>
                    <xdr:col>9</xdr:col>
                    <xdr:colOff>409575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44" name="Check Box 267">
              <controlPr defaultSize="0" autoFill="0" autoLine="0" autoPict="0">
                <anchor moveWithCells="1">
                  <from>
                    <xdr:col>10</xdr:col>
                    <xdr:colOff>142875</xdr:colOff>
                    <xdr:row>19</xdr:row>
                    <xdr:rowOff>19050</xdr:rowOff>
                  </from>
                  <to>
                    <xdr:col>10</xdr:col>
                    <xdr:colOff>409575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45" name="Check Box 268">
              <controlPr defaultSize="0" autoFill="0" autoLine="0" autoPict="0">
                <anchor moveWithCells="1">
                  <from>
                    <xdr:col>11</xdr:col>
                    <xdr:colOff>142875</xdr:colOff>
                    <xdr:row>19</xdr:row>
                    <xdr:rowOff>19050</xdr:rowOff>
                  </from>
                  <to>
                    <xdr:col>11</xdr:col>
                    <xdr:colOff>409575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46" name="Check Box 269">
              <controlPr defaultSize="0" autoFill="0" autoLine="0" autoPict="0">
                <anchor moveWithCells="1">
                  <from>
                    <xdr:col>8</xdr:col>
                    <xdr:colOff>142875</xdr:colOff>
                    <xdr:row>20</xdr:row>
                    <xdr:rowOff>19050</xdr:rowOff>
                  </from>
                  <to>
                    <xdr:col>8</xdr:col>
                    <xdr:colOff>409575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47" name="Check Box 270">
              <controlPr defaultSize="0" autoFill="0" autoLine="0" autoPict="0">
                <anchor moveWithCells="1">
                  <from>
                    <xdr:col>9</xdr:col>
                    <xdr:colOff>142875</xdr:colOff>
                    <xdr:row>20</xdr:row>
                    <xdr:rowOff>19050</xdr:rowOff>
                  </from>
                  <to>
                    <xdr:col>9</xdr:col>
                    <xdr:colOff>409575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48" name="Check Box 271">
              <controlPr defaultSize="0" autoFill="0" autoLine="0" autoPict="0">
                <anchor moveWithCells="1">
                  <from>
                    <xdr:col>10</xdr:col>
                    <xdr:colOff>142875</xdr:colOff>
                    <xdr:row>20</xdr:row>
                    <xdr:rowOff>19050</xdr:rowOff>
                  </from>
                  <to>
                    <xdr:col>10</xdr:col>
                    <xdr:colOff>409575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49" name="Check Box 272">
              <controlPr defaultSize="0" autoFill="0" autoLine="0" autoPict="0">
                <anchor moveWithCells="1">
                  <from>
                    <xdr:col>11</xdr:col>
                    <xdr:colOff>142875</xdr:colOff>
                    <xdr:row>20</xdr:row>
                    <xdr:rowOff>19050</xdr:rowOff>
                  </from>
                  <to>
                    <xdr:col>11</xdr:col>
                    <xdr:colOff>409575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50" name="Check Box 273">
              <controlPr defaultSize="0" autoFill="0" autoLine="0" autoPict="0">
                <anchor moveWithCells="1">
                  <from>
                    <xdr:col>8</xdr:col>
                    <xdr:colOff>142875</xdr:colOff>
                    <xdr:row>21</xdr:row>
                    <xdr:rowOff>19050</xdr:rowOff>
                  </from>
                  <to>
                    <xdr:col>8</xdr:col>
                    <xdr:colOff>409575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51" name="Check Box 274">
              <controlPr defaultSize="0" autoFill="0" autoLine="0" autoPict="0">
                <anchor moveWithCells="1">
                  <from>
                    <xdr:col>9</xdr:col>
                    <xdr:colOff>142875</xdr:colOff>
                    <xdr:row>21</xdr:row>
                    <xdr:rowOff>19050</xdr:rowOff>
                  </from>
                  <to>
                    <xdr:col>9</xdr:col>
                    <xdr:colOff>409575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52" name="Check Box 275">
              <controlPr defaultSize="0" autoFill="0" autoLine="0" autoPict="0">
                <anchor moveWithCells="1">
                  <from>
                    <xdr:col>10</xdr:col>
                    <xdr:colOff>142875</xdr:colOff>
                    <xdr:row>21</xdr:row>
                    <xdr:rowOff>19050</xdr:rowOff>
                  </from>
                  <to>
                    <xdr:col>10</xdr:col>
                    <xdr:colOff>409575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53" name="Check Box 276">
              <controlPr defaultSize="0" autoFill="0" autoLine="0" autoPict="0">
                <anchor moveWithCells="1">
                  <from>
                    <xdr:col>11</xdr:col>
                    <xdr:colOff>142875</xdr:colOff>
                    <xdr:row>21</xdr:row>
                    <xdr:rowOff>19050</xdr:rowOff>
                  </from>
                  <to>
                    <xdr:col>11</xdr:col>
                    <xdr:colOff>409575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54" name="Check Box 277">
              <controlPr defaultSize="0" autoFill="0" autoLine="0" autoPict="0">
                <anchor moveWithCells="1">
                  <from>
                    <xdr:col>8</xdr:col>
                    <xdr:colOff>142875</xdr:colOff>
                    <xdr:row>22</xdr:row>
                    <xdr:rowOff>19050</xdr:rowOff>
                  </from>
                  <to>
                    <xdr:col>8</xdr:col>
                    <xdr:colOff>409575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55" name="Check Box 278">
              <controlPr defaultSize="0" autoFill="0" autoLine="0" autoPict="0">
                <anchor moveWithCells="1">
                  <from>
                    <xdr:col>9</xdr:col>
                    <xdr:colOff>142875</xdr:colOff>
                    <xdr:row>22</xdr:row>
                    <xdr:rowOff>19050</xdr:rowOff>
                  </from>
                  <to>
                    <xdr:col>9</xdr:col>
                    <xdr:colOff>409575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56" name="Check Box 279">
              <controlPr defaultSize="0" autoFill="0" autoLine="0" autoPict="0">
                <anchor moveWithCells="1">
                  <from>
                    <xdr:col>10</xdr:col>
                    <xdr:colOff>142875</xdr:colOff>
                    <xdr:row>22</xdr:row>
                    <xdr:rowOff>19050</xdr:rowOff>
                  </from>
                  <to>
                    <xdr:col>10</xdr:col>
                    <xdr:colOff>409575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57" name="Check Box 280">
              <controlPr defaultSize="0" autoFill="0" autoLine="0" autoPict="0">
                <anchor moveWithCells="1">
                  <from>
                    <xdr:col>11</xdr:col>
                    <xdr:colOff>142875</xdr:colOff>
                    <xdr:row>22</xdr:row>
                    <xdr:rowOff>19050</xdr:rowOff>
                  </from>
                  <to>
                    <xdr:col>11</xdr:col>
                    <xdr:colOff>409575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58" name="Check Box 281">
              <controlPr defaultSize="0" autoFill="0" autoLine="0" autoPict="0">
                <anchor moveWithCells="1">
                  <from>
                    <xdr:col>8</xdr:col>
                    <xdr:colOff>142875</xdr:colOff>
                    <xdr:row>24</xdr:row>
                    <xdr:rowOff>19050</xdr:rowOff>
                  </from>
                  <to>
                    <xdr:col>8</xdr:col>
                    <xdr:colOff>409575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59" name="Check Box 282">
              <controlPr defaultSize="0" autoFill="0" autoLine="0" autoPict="0">
                <anchor moveWithCells="1">
                  <from>
                    <xdr:col>9</xdr:col>
                    <xdr:colOff>142875</xdr:colOff>
                    <xdr:row>24</xdr:row>
                    <xdr:rowOff>19050</xdr:rowOff>
                  </from>
                  <to>
                    <xdr:col>9</xdr:col>
                    <xdr:colOff>409575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60" name="Check Box 283">
              <controlPr defaultSize="0" autoFill="0" autoLine="0" autoPict="0">
                <anchor moveWithCells="1">
                  <from>
                    <xdr:col>10</xdr:col>
                    <xdr:colOff>142875</xdr:colOff>
                    <xdr:row>24</xdr:row>
                    <xdr:rowOff>19050</xdr:rowOff>
                  </from>
                  <to>
                    <xdr:col>10</xdr:col>
                    <xdr:colOff>409575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61" name="Check Box 284">
              <controlPr defaultSize="0" autoFill="0" autoLine="0" autoPict="0">
                <anchor moveWithCells="1">
                  <from>
                    <xdr:col>11</xdr:col>
                    <xdr:colOff>142875</xdr:colOff>
                    <xdr:row>24</xdr:row>
                    <xdr:rowOff>19050</xdr:rowOff>
                  </from>
                  <to>
                    <xdr:col>11</xdr:col>
                    <xdr:colOff>409575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62" name="Check Box 285">
              <controlPr defaultSize="0" autoFill="0" autoLine="0" autoPict="0">
                <anchor moveWithCells="1">
                  <from>
                    <xdr:col>8</xdr:col>
                    <xdr:colOff>142875</xdr:colOff>
                    <xdr:row>23</xdr:row>
                    <xdr:rowOff>19050</xdr:rowOff>
                  </from>
                  <to>
                    <xdr:col>8</xdr:col>
                    <xdr:colOff>409575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63" name="Check Box 286">
              <controlPr defaultSize="0" autoFill="0" autoLine="0" autoPict="0">
                <anchor moveWithCells="1">
                  <from>
                    <xdr:col>9</xdr:col>
                    <xdr:colOff>142875</xdr:colOff>
                    <xdr:row>23</xdr:row>
                    <xdr:rowOff>19050</xdr:rowOff>
                  </from>
                  <to>
                    <xdr:col>9</xdr:col>
                    <xdr:colOff>409575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64" name="Check Box 287">
              <controlPr defaultSize="0" autoFill="0" autoLine="0" autoPict="0">
                <anchor moveWithCells="1">
                  <from>
                    <xdr:col>10</xdr:col>
                    <xdr:colOff>142875</xdr:colOff>
                    <xdr:row>23</xdr:row>
                    <xdr:rowOff>19050</xdr:rowOff>
                  </from>
                  <to>
                    <xdr:col>10</xdr:col>
                    <xdr:colOff>409575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65" name="Check Box 288">
              <controlPr defaultSize="0" autoFill="0" autoLine="0" autoPict="0">
                <anchor moveWithCells="1">
                  <from>
                    <xdr:col>11</xdr:col>
                    <xdr:colOff>142875</xdr:colOff>
                    <xdr:row>23</xdr:row>
                    <xdr:rowOff>19050</xdr:rowOff>
                  </from>
                  <to>
                    <xdr:col>11</xdr:col>
                    <xdr:colOff>409575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66" name="Check Box 289">
              <controlPr defaultSize="0" autoFill="0" autoLine="0" autoPict="0">
                <anchor moveWithCells="1">
                  <from>
                    <xdr:col>8</xdr:col>
                    <xdr:colOff>142875</xdr:colOff>
                    <xdr:row>25</xdr:row>
                    <xdr:rowOff>19050</xdr:rowOff>
                  </from>
                  <to>
                    <xdr:col>8</xdr:col>
                    <xdr:colOff>409575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67" name="Check Box 290">
              <controlPr defaultSize="0" autoFill="0" autoLine="0" autoPict="0">
                <anchor moveWithCells="1">
                  <from>
                    <xdr:col>9</xdr:col>
                    <xdr:colOff>142875</xdr:colOff>
                    <xdr:row>25</xdr:row>
                    <xdr:rowOff>19050</xdr:rowOff>
                  </from>
                  <to>
                    <xdr:col>9</xdr:col>
                    <xdr:colOff>409575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68" name="Check Box 291">
              <controlPr defaultSize="0" autoFill="0" autoLine="0" autoPict="0">
                <anchor moveWithCells="1">
                  <from>
                    <xdr:col>10</xdr:col>
                    <xdr:colOff>142875</xdr:colOff>
                    <xdr:row>25</xdr:row>
                    <xdr:rowOff>19050</xdr:rowOff>
                  </from>
                  <to>
                    <xdr:col>10</xdr:col>
                    <xdr:colOff>409575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69" name="Check Box 292">
              <controlPr defaultSize="0" autoFill="0" autoLine="0" autoPict="0">
                <anchor moveWithCells="1">
                  <from>
                    <xdr:col>11</xdr:col>
                    <xdr:colOff>142875</xdr:colOff>
                    <xdr:row>25</xdr:row>
                    <xdr:rowOff>19050</xdr:rowOff>
                  </from>
                  <to>
                    <xdr:col>11</xdr:col>
                    <xdr:colOff>409575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70" name="Check Box 293">
              <controlPr defaultSize="0" autoFill="0" autoLine="0" autoPict="0">
                <anchor moveWithCells="1">
                  <from>
                    <xdr:col>8</xdr:col>
                    <xdr:colOff>142875</xdr:colOff>
                    <xdr:row>26</xdr:row>
                    <xdr:rowOff>19050</xdr:rowOff>
                  </from>
                  <to>
                    <xdr:col>8</xdr:col>
                    <xdr:colOff>409575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71" name="Check Box 294">
              <controlPr defaultSize="0" autoFill="0" autoLine="0" autoPict="0">
                <anchor moveWithCells="1">
                  <from>
                    <xdr:col>9</xdr:col>
                    <xdr:colOff>142875</xdr:colOff>
                    <xdr:row>26</xdr:row>
                    <xdr:rowOff>19050</xdr:rowOff>
                  </from>
                  <to>
                    <xdr:col>9</xdr:col>
                    <xdr:colOff>409575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72" name="Check Box 295">
              <controlPr defaultSize="0" autoFill="0" autoLine="0" autoPict="0">
                <anchor moveWithCells="1">
                  <from>
                    <xdr:col>10</xdr:col>
                    <xdr:colOff>142875</xdr:colOff>
                    <xdr:row>26</xdr:row>
                    <xdr:rowOff>19050</xdr:rowOff>
                  </from>
                  <to>
                    <xdr:col>10</xdr:col>
                    <xdr:colOff>409575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73" name="Check Box 296">
              <controlPr defaultSize="0" autoFill="0" autoLine="0" autoPict="0">
                <anchor moveWithCells="1">
                  <from>
                    <xdr:col>11</xdr:col>
                    <xdr:colOff>142875</xdr:colOff>
                    <xdr:row>26</xdr:row>
                    <xdr:rowOff>19050</xdr:rowOff>
                  </from>
                  <to>
                    <xdr:col>11</xdr:col>
                    <xdr:colOff>409575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74" name="Check Box 297">
              <controlPr defaultSize="0" autoFill="0" autoLine="0" autoPict="0">
                <anchor moveWithCells="1">
                  <from>
                    <xdr:col>8</xdr:col>
                    <xdr:colOff>142875</xdr:colOff>
                    <xdr:row>27</xdr:row>
                    <xdr:rowOff>19050</xdr:rowOff>
                  </from>
                  <to>
                    <xdr:col>8</xdr:col>
                    <xdr:colOff>409575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75" name="Check Box 298">
              <controlPr defaultSize="0" autoFill="0" autoLine="0" autoPict="0">
                <anchor moveWithCells="1">
                  <from>
                    <xdr:col>9</xdr:col>
                    <xdr:colOff>142875</xdr:colOff>
                    <xdr:row>27</xdr:row>
                    <xdr:rowOff>19050</xdr:rowOff>
                  </from>
                  <to>
                    <xdr:col>9</xdr:col>
                    <xdr:colOff>409575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76" name="Check Box 299">
              <controlPr defaultSize="0" autoFill="0" autoLine="0" autoPict="0">
                <anchor moveWithCells="1">
                  <from>
                    <xdr:col>10</xdr:col>
                    <xdr:colOff>142875</xdr:colOff>
                    <xdr:row>27</xdr:row>
                    <xdr:rowOff>19050</xdr:rowOff>
                  </from>
                  <to>
                    <xdr:col>10</xdr:col>
                    <xdr:colOff>409575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77" name="Check Box 300">
              <controlPr defaultSize="0" autoFill="0" autoLine="0" autoPict="0">
                <anchor moveWithCells="1">
                  <from>
                    <xdr:col>11</xdr:col>
                    <xdr:colOff>142875</xdr:colOff>
                    <xdr:row>27</xdr:row>
                    <xdr:rowOff>19050</xdr:rowOff>
                  </from>
                  <to>
                    <xdr:col>11</xdr:col>
                    <xdr:colOff>409575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78" name="Check Box 301">
              <controlPr defaultSize="0" autoFill="0" autoLine="0" autoPict="0">
                <anchor moveWithCells="1">
                  <from>
                    <xdr:col>8</xdr:col>
                    <xdr:colOff>142875</xdr:colOff>
                    <xdr:row>28</xdr:row>
                    <xdr:rowOff>19050</xdr:rowOff>
                  </from>
                  <to>
                    <xdr:col>8</xdr:col>
                    <xdr:colOff>409575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79" name="Check Box 302">
              <controlPr defaultSize="0" autoFill="0" autoLine="0" autoPict="0">
                <anchor moveWithCells="1">
                  <from>
                    <xdr:col>9</xdr:col>
                    <xdr:colOff>142875</xdr:colOff>
                    <xdr:row>28</xdr:row>
                    <xdr:rowOff>19050</xdr:rowOff>
                  </from>
                  <to>
                    <xdr:col>9</xdr:col>
                    <xdr:colOff>409575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80" name="Check Box 303">
              <controlPr defaultSize="0" autoFill="0" autoLine="0" autoPict="0">
                <anchor moveWithCells="1">
                  <from>
                    <xdr:col>10</xdr:col>
                    <xdr:colOff>142875</xdr:colOff>
                    <xdr:row>28</xdr:row>
                    <xdr:rowOff>19050</xdr:rowOff>
                  </from>
                  <to>
                    <xdr:col>10</xdr:col>
                    <xdr:colOff>409575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81" name="Check Box 304">
              <controlPr defaultSize="0" autoFill="0" autoLine="0" autoPict="0">
                <anchor moveWithCells="1">
                  <from>
                    <xdr:col>11</xdr:col>
                    <xdr:colOff>142875</xdr:colOff>
                    <xdr:row>28</xdr:row>
                    <xdr:rowOff>19050</xdr:rowOff>
                  </from>
                  <to>
                    <xdr:col>11</xdr:col>
                    <xdr:colOff>409575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82" name="Check Box 305">
              <controlPr defaultSize="0" autoFill="0" autoLine="0" autoPict="0">
                <anchor moveWithCells="1">
                  <from>
                    <xdr:col>8</xdr:col>
                    <xdr:colOff>142875</xdr:colOff>
                    <xdr:row>29</xdr:row>
                    <xdr:rowOff>19050</xdr:rowOff>
                  </from>
                  <to>
                    <xdr:col>8</xdr:col>
                    <xdr:colOff>409575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83" name="Check Box 306">
              <controlPr defaultSize="0" autoFill="0" autoLine="0" autoPict="0">
                <anchor moveWithCells="1">
                  <from>
                    <xdr:col>9</xdr:col>
                    <xdr:colOff>142875</xdr:colOff>
                    <xdr:row>29</xdr:row>
                    <xdr:rowOff>19050</xdr:rowOff>
                  </from>
                  <to>
                    <xdr:col>9</xdr:col>
                    <xdr:colOff>409575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84" name="Check Box 307">
              <controlPr defaultSize="0" autoFill="0" autoLine="0" autoPict="0">
                <anchor moveWithCells="1">
                  <from>
                    <xdr:col>10</xdr:col>
                    <xdr:colOff>142875</xdr:colOff>
                    <xdr:row>29</xdr:row>
                    <xdr:rowOff>19050</xdr:rowOff>
                  </from>
                  <to>
                    <xdr:col>10</xdr:col>
                    <xdr:colOff>409575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85" name="Check Box 308">
              <controlPr defaultSize="0" autoFill="0" autoLine="0" autoPict="0">
                <anchor moveWithCells="1">
                  <from>
                    <xdr:col>11</xdr:col>
                    <xdr:colOff>142875</xdr:colOff>
                    <xdr:row>29</xdr:row>
                    <xdr:rowOff>19050</xdr:rowOff>
                  </from>
                  <to>
                    <xdr:col>11</xdr:col>
                    <xdr:colOff>409575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86" name="Check Box 309">
              <controlPr defaultSize="0" autoFill="0" autoLine="0" autoPict="0">
                <anchor moveWithCells="1">
                  <from>
                    <xdr:col>8</xdr:col>
                    <xdr:colOff>142875</xdr:colOff>
                    <xdr:row>30</xdr:row>
                    <xdr:rowOff>19050</xdr:rowOff>
                  </from>
                  <to>
                    <xdr:col>8</xdr:col>
                    <xdr:colOff>409575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87" name="Check Box 310">
              <controlPr defaultSize="0" autoFill="0" autoLine="0" autoPict="0">
                <anchor moveWithCells="1">
                  <from>
                    <xdr:col>9</xdr:col>
                    <xdr:colOff>142875</xdr:colOff>
                    <xdr:row>30</xdr:row>
                    <xdr:rowOff>19050</xdr:rowOff>
                  </from>
                  <to>
                    <xdr:col>9</xdr:col>
                    <xdr:colOff>409575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88" name="Check Box 311">
              <controlPr defaultSize="0" autoFill="0" autoLine="0" autoPict="0">
                <anchor moveWithCells="1">
                  <from>
                    <xdr:col>10</xdr:col>
                    <xdr:colOff>142875</xdr:colOff>
                    <xdr:row>30</xdr:row>
                    <xdr:rowOff>19050</xdr:rowOff>
                  </from>
                  <to>
                    <xdr:col>10</xdr:col>
                    <xdr:colOff>409575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89" name="Check Box 312">
              <controlPr defaultSize="0" autoFill="0" autoLine="0" autoPict="0">
                <anchor moveWithCells="1">
                  <from>
                    <xdr:col>11</xdr:col>
                    <xdr:colOff>142875</xdr:colOff>
                    <xdr:row>30</xdr:row>
                    <xdr:rowOff>19050</xdr:rowOff>
                  </from>
                  <to>
                    <xdr:col>11</xdr:col>
                    <xdr:colOff>409575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90" name="Check Box 313">
              <controlPr defaultSize="0" autoFill="0" autoLine="0" autoPict="0">
                <anchor moveWithCells="1">
                  <from>
                    <xdr:col>8</xdr:col>
                    <xdr:colOff>142875</xdr:colOff>
                    <xdr:row>31</xdr:row>
                    <xdr:rowOff>19050</xdr:rowOff>
                  </from>
                  <to>
                    <xdr:col>8</xdr:col>
                    <xdr:colOff>409575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91" name="Check Box 314">
              <controlPr defaultSize="0" autoFill="0" autoLine="0" autoPict="0">
                <anchor moveWithCells="1">
                  <from>
                    <xdr:col>9</xdr:col>
                    <xdr:colOff>142875</xdr:colOff>
                    <xdr:row>31</xdr:row>
                    <xdr:rowOff>19050</xdr:rowOff>
                  </from>
                  <to>
                    <xdr:col>9</xdr:col>
                    <xdr:colOff>409575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92" name="Check Box 315">
              <controlPr defaultSize="0" autoFill="0" autoLine="0" autoPict="0">
                <anchor moveWithCells="1">
                  <from>
                    <xdr:col>10</xdr:col>
                    <xdr:colOff>142875</xdr:colOff>
                    <xdr:row>31</xdr:row>
                    <xdr:rowOff>19050</xdr:rowOff>
                  </from>
                  <to>
                    <xdr:col>10</xdr:col>
                    <xdr:colOff>409575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93" name="Check Box 316">
              <controlPr defaultSize="0" autoFill="0" autoLine="0" autoPict="0">
                <anchor moveWithCells="1">
                  <from>
                    <xdr:col>11</xdr:col>
                    <xdr:colOff>142875</xdr:colOff>
                    <xdr:row>31</xdr:row>
                    <xdr:rowOff>19050</xdr:rowOff>
                  </from>
                  <to>
                    <xdr:col>11</xdr:col>
                    <xdr:colOff>409575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94" name="Check Box 317">
              <controlPr defaultSize="0" autoFill="0" autoLine="0" autoPict="0">
                <anchor moveWithCells="1">
                  <from>
                    <xdr:col>8</xdr:col>
                    <xdr:colOff>142875</xdr:colOff>
                    <xdr:row>32</xdr:row>
                    <xdr:rowOff>19050</xdr:rowOff>
                  </from>
                  <to>
                    <xdr:col>8</xdr:col>
                    <xdr:colOff>409575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95" name="Check Box 318">
              <controlPr defaultSize="0" autoFill="0" autoLine="0" autoPict="0">
                <anchor moveWithCells="1">
                  <from>
                    <xdr:col>9</xdr:col>
                    <xdr:colOff>142875</xdr:colOff>
                    <xdr:row>32</xdr:row>
                    <xdr:rowOff>19050</xdr:rowOff>
                  </from>
                  <to>
                    <xdr:col>9</xdr:col>
                    <xdr:colOff>409575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96" name="Check Box 319">
              <controlPr defaultSize="0" autoFill="0" autoLine="0" autoPict="0">
                <anchor moveWithCells="1">
                  <from>
                    <xdr:col>10</xdr:col>
                    <xdr:colOff>142875</xdr:colOff>
                    <xdr:row>32</xdr:row>
                    <xdr:rowOff>19050</xdr:rowOff>
                  </from>
                  <to>
                    <xdr:col>10</xdr:col>
                    <xdr:colOff>409575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97" name="Check Box 320">
              <controlPr defaultSize="0" autoFill="0" autoLine="0" autoPict="0">
                <anchor moveWithCells="1">
                  <from>
                    <xdr:col>11</xdr:col>
                    <xdr:colOff>142875</xdr:colOff>
                    <xdr:row>32</xdr:row>
                    <xdr:rowOff>19050</xdr:rowOff>
                  </from>
                  <to>
                    <xdr:col>11</xdr:col>
                    <xdr:colOff>409575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98" name="Check Box 323">
              <controlPr defaultSize="0" autoFill="0" autoLine="0" autoPict="0">
                <anchor moveWithCells="1">
                  <from>
                    <xdr:col>5</xdr:col>
                    <xdr:colOff>476250</xdr:colOff>
                    <xdr:row>3</xdr:row>
                    <xdr:rowOff>123825</xdr:rowOff>
                  </from>
                  <to>
                    <xdr:col>6</xdr:col>
                    <xdr:colOff>228600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99" name="Check Box 325">
              <controlPr defaultSize="0" autoFill="0" autoLine="0" autoPict="0">
                <anchor moveWithCells="1">
                  <from>
                    <xdr:col>5</xdr:col>
                    <xdr:colOff>466725</xdr:colOff>
                    <xdr:row>5</xdr:row>
                    <xdr:rowOff>123825</xdr:rowOff>
                  </from>
                  <to>
                    <xdr:col>6</xdr:col>
                    <xdr:colOff>209550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 xr:uid="{A6539261-C492-4ED4-95E5-1CCBA29B1EE2}">
          <x14:formula1>
            <xm:f>INDIRECT(Références!$O$13)</xm:f>
          </x14:formula1>
          <xm:sqref>F12</xm:sqref>
        </x14:dataValidation>
        <x14:dataValidation type="list" allowBlank="1" showInputMessage="1" showErrorMessage="1" xr:uid="{56066913-6664-4C7B-9BDE-552A3D8AE858}">
          <x14:formula1>
            <xm:f>INDIRECT(Références!$O$14)</xm:f>
          </x14:formula1>
          <xm:sqref>F13</xm:sqref>
        </x14:dataValidation>
        <x14:dataValidation type="list" allowBlank="1" showInputMessage="1" showErrorMessage="1" xr:uid="{DC60F32B-7193-43B2-9761-83835A31DA00}">
          <x14:formula1>
            <xm:f>INDIRECT(Références!$O$15)</xm:f>
          </x14:formula1>
          <xm:sqref>F14</xm:sqref>
        </x14:dataValidation>
        <x14:dataValidation type="list" allowBlank="1" showInputMessage="1" showErrorMessage="1" xr:uid="{D1BC02C0-D332-40F0-97C3-7BD58EDF2999}">
          <x14:formula1>
            <xm:f>INDIRECT(Références!$O$16)</xm:f>
          </x14:formula1>
          <xm:sqref>F15</xm:sqref>
        </x14:dataValidation>
        <x14:dataValidation type="list" allowBlank="1" showInputMessage="1" showErrorMessage="1" xr:uid="{74FEC97C-9DB8-47FA-8494-5B7A4C2DB20D}">
          <x14:formula1>
            <xm:f>INDIRECT(Références!$O$17)</xm:f>
          </x14:formula1>
          <xm:sqref>F16</xm:sqref>
        </x14:dataValidation>
        <x14:dataValidation type="list" allowBlank="1" showInputMessage="1" showErrorMessage="1" xr:uid="{FCF65B49-9119-4695-97BF-8DA159098A3F}">
          <x14:formula1>
            <xm:f>INDIRECT(Références!$O$18)</xm:f>
          </x14:formula1>
          <xm:sqref>F17</xm:sqref>
        </x14:dataValidation>
        <x14:dataValidation type="list" allowBlank="1" showInputMessage="1" showErrorMessage="1" xr:uid="{11D2E1D0-AF16-4317-9E63-8284FA598156}">
          <x14:formula1>
            <xm:f>INDIRECT(Références!$O$19)</xm:f>
          </x14:formula1>
          <xm:sqref>F18</xm:sqref>
        </x14:dataValidation>
        <x14:dataValidation type="list" allowBlank="1" showInputMessage="1" showErrorMessage="1" xr:uid="{FF24D3E3-D53F-4414-9C42-68AA7B7FDF7A}">
          <x14:formula1>
            <xm:f>INDIRECT(Références!$O$20)</xm:f>
          </x14:formula1>
          <xm:sqref>F19</xm:sqref>
        </x14:dataValidation>
        <x14:dataValidation type="list" allowBlank="1" showInputMessage="1" showErrorMessage="1" xr:uid="{6AEE4D39-A72B-4805-ACB9-63CA8E04B75B}">
          <x14:formula1>
            <xm:f>INDIRECT(Références!$O$21)</xm:f>
          </x14:formula1>
          <xm:sqref>F20</xm:sqref>
        </x14:dataValidation>
        <x14:dataValidation type="list" allowBlank="1" showInputMessage="1" showErrorMessage="1" xr:uid="{026C9337-71FA-462F-B114-81DACFC513A1}">
          <x14:formula1>
            <xm:f>INDIRECT(Références!$O$22)</xm:f>
          </x14:formula1>
          <xm:sqref>F21</xm:sqref>
        </x14:dataValidation>
        <x14:dataValidation type="list" allowBlank="1" showInputMessage="1" showErrorMessage="1" xr:uid="{83BD8A39-0515-46F5-A6EA-EC873EACAE51}">
          <x14:formula1>
            <xm:f>INDIRECT(Références!$O$23)</xm:f>
          </x14:formula1>
          <xm:sqref>F22</xm:sqref>
        </x14:dataValidation>
        <x14:dataValidation type="list" allowBlank="1" showInputMessage="1" showErrorMessage="1" xr:uid="{EAEF39FE-BF66-4BE6-8EB3-E168EAE936B6}">
          <x14:formula1>
            <xm:f>INDIRECT(Références!$O$24)</xm:f>
          </x14:formula1>
          <xm:sqref>F23</xm:sqref>
        </x14:dataValidation>
        <x14:dataValidation type="list" allowBlank="1" showInputMessage="1" showErrorMessage="1" xr:uid="{97BAC4E2-02ED-417E-B356-749C05F95F10}">
          <x14:formula1>
            <xm:f>INDIRECT(Références!$O$25)</xm:f>
          </x14:formula1>
          <xm:sqref>F24</xm:sqref>
        </x14:dataValidation>
        <x14:dataValidation type="list" allowBlank="1" showInputMessage="1" showErrorMessage="1" xr:uid="{B63702EB-8698-4067-AA93-51445D87B529}">
          <x14:formula1>
            <xm:f>INDIRECT(Références!$O$26)</xm:f>
          </x14:formula1>
          <xm:sqref>F25</xm:sqref>
        </x14:dataValidation>
        <x14:dataValidation type="list" allowBlank="1" showInputMessage="1" showErrorMessage="1" xr:uid="{3CAE107C-2DF9-4AAB-8D7C-9E43D6D59772}">
          <x14:formula1>
            <xm:f>INDIRECT(Références!$O$27)</xm:f>
          </x14:formula1>
          <xm:sqref>F26</xm:sqref>
        </x14:dataValidation>
        <x14:dataValidation type="list" allowBlank="1" showInputMessage="1" showErrorMessage="1" xr:uid="{D84196AA-0D9F-431A-8BF5-51907A6D1A1C}">
          <x14:formula1>
            <xm:f>INDIRECT(Références!$O$28)</xm:f>
          </x14:formula1>
          <xm:sqref>F27</xm:sqref>
        </x14:dataValidation>
        <x14:dataValidation type="list" allowBlank="1" showInputMessage="1" showErrorMessage="1" xr:uid="{6CF7C093-2214-41F0-B842-E8BE4468F49B}">
          <x14:formula1>
            <xm:f>INDIRECT(Références!$O$29)</xm:f>
          </x14:formula1>
          <xm:sqref>F28</xm:sqref>
        </x14:dataValidation>
        <x14:dataValidation type="list" allowBlank="1" showInputMessage="1" showErrorMessage="1" xr:uid="{31B9057A-2454-452E-8A3F-A57B15D1D8F9}">
          <x14:formula1>
            <xm:f>INDIRECT(Références!$O$30)</xm:f>
          </x14:formula1>
          <xm:sqref>F29</xm:sqref>
        </x14:dataValidation>
        <x14:dataValidation type="list" allowBlank="1" showInputMessage="1" showErrorMessage="1" xr:uid="{A546213D-DF49-4A6A-9CE3-C96780F43515}">
          <x14:formula1>
            <xm:f>INDIRECT(Références!$O$31)</xm:f>
          </x14:formula1>
          <xm:sqref>F30</xm:sqref>
        </x14:dataValidation>
        <x14:dataValidation type="list" allowBlank="1" showInputMessage="1" showErrorMessage="1" xr:uid="{FA33861B-D7AD-4AD6-8600-F839EF082E35}">
          <x14:formula1>
            <xm:f>INDIRECT(Références!$O$32)</xm:f>
          </x14:formula1>
          <xm:sqref>F31</xm:sqref>
        </x14:dataValidation>
        <x14:dataValidation type="list" allowBlank="1" showInputMessage="1" showErrorMessage="1" xr:uid="{55A5183F-50EE-4874-A8D5-6F58E18200E3}">
          <x14:formula1>
            <xm:f>INDIRECT(Références!$O$33)</xm:f>
          </x14:formula1>
          <xm:sqref>F32</xm:sqref>
        </x14:dataValidation>
        <x14:dataValidation type="list" allowBlank="1" showInputMessage="1" showErrorMessage="1" xr:uid="{3A21DA37-B961-48BC-A1C4-0E89CD65520F}">
          <x14:formula1>
            <xm:f>INDIRECT(Références!$O$34)</xm:f>
          </x14:formula1>
          <xm:sqref>F33</xm:sqref>
        </x14:dataValidation>
        <x14:dataValidation type="list" allowBlank="1" showInputMessage="1" showErrorMessage="1" xr:uid="{6EEC4B86-2A5E-4183-B6F1-5ED79E3E3040}">
          <x14:formula1>
            <xm:f>Références!$A$2</xm:f>
          </x14:formula1>
          <xm:sqref>I3:K3</xm:sqref>
        </x14:dataValidation>
        <x14:dataValidation type="list" allowBlank="1" showInputMessage="1" showErrorMessage="1" xr:uid="{9A5E7CA9-1B95-4C7A-AAD3-D91D5DF9006C}">
          <x14:formula1>
            <xm:f>IF($I$3=Références!$A$2,Décors)</xm:f>
          </x14:formula1>
          <xm:sqref>C12:C33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C440D-D6D4-44E7-849E-FB9AA3FF036E}">
  <dimension ref="A1:AH64"/>
  <sheetViews>
    <sheetView showGridLines="0" showRowColHeaders="0" showZeros="0" zoomScale="85" zoomScaleNormal="85" workbookViewId="0">
      <selection activeCell="O13" sqref="O13:P35"/>
    </sheetView>
  </sheetViews>
  <sheetFormatPr baseColWidth="10" defaultColWidth="10.85546875" defaultRowHeight="14.25" x14ac:dyDescent="0.2"/>
  <cols>
    <col min="1" max="1" width="14.42578125" style="96" customWidth="1"/>
    <col min="2" max="2" width="10.85546875" style="96"/>
    <col min="3" max="3" width="34.5703125" style="96" customWidth="1"/>
    <col min="4" max="12" width="8" style="96" customWidth="1"/>
    <col min="13" max="16384" width="10.85546875" style="96"/>
  </cols>
  <sheetData>
    <row r="1" spans="1:34" ht="14.45" customHeight="1" x14ac:dyDescent="0.2">
      <c r="A1" s="92" t="s">
        <v>2</v>
      </c>
      <c r="B1" s="93" t="s">
        <v>0</v>
      </c>
      <c r="C1" s="93" t="s">
        <v>1</v>
      </c>
      <c r="D1" s="156" t="s">
        <v>3</v>
      </c>
      <c r="E1" s="156"/>
      <c r="F1" s="156"/>
      <c r="G1" s="156"/>
      <c r="H1" s="156"/>
      <c r="I1" s="156"/>
      <c r="J1" s="156"/>
      <c r="K1" s="156"/>
      <c r="L1" s="156"/>
      <c r="M1" s="94"/>
      <c r="N1" s="68"/>
      <c r="O1" s="93" t="s">
        <v>0</v>
      </c>
      <c r="P1" s="68"/>
      <c r="Q1" s="93" t="s">
        <v>92</v>
      </c>
      <c r="R1" s="93" t="s">
        <v>65</v>
      </c>
      <c r="S1" s="93" t="s">
        <v>66</v>
      </c>
      <c r="T1" s="93" t="s">
        <v>121</v>
      </c>
      <c r="U1" s="93" t="s">
        <v>67</v>
      </c>
      <c r="V1" s="93" t="s">
        <v>123</v>
      </c>
      <c r="W1" s="93" t="s">
        <v>128</v>
      </c>
      <c r="X1" s="93" t="s">
        <v>68</v>
      </c>
      <c r="Y1" s="95" t="s">
        <v>124</v>
      </c>
      <c r="Z1" s="95" t="s">
        <v>130</v>
      </c>
      <c r="AA1" s="95" t="s">
        <v>83</v>
      </c>
      <c r="AC1" s="160" t="s">
        <v>95</v>
      </c>
      <c r="AD1" s="161"/>
      <c r="AE1" s="161"/>
      <c r="AF1" s="161"/>
      <c r="AG1" s="161"/>
      <c r="AH1" s="97"/>
    </row>
    <row r="2" spans="1:34" ht="14.45" customHeight="1" x14ac:dyDescent="0.2">
      <c r="A2" s="155" t="s">
        <v>63</v>
      </c>
      <c r="B2" s="158" t="s">
        <v>4</v>
      </c>
      <c r="C2" s="100" t="s">
        <v>82</v>
      </c>
      <c r="D2" s="101"/>
      <c r="E2" s="102" t="s">
        <v>62</v>
      </c>
      <c r="F2" s="103" t="s">
        <v>55</v>
      </c>
      <c r="G2" s="83" t="s">
        <v>84</v>
      </c>
      <c r="H2" s="104" t="s">
        <v>54</v>
      </c>
      <c r="I2" s="83" t="s">
        <v>85</v>
      </c>
      <c r="J2" s="83" t="s">
        <v>86</v>
      </c>
      <c r="K2" s="83" t="s">
        <v>56</v>
      </c>
      <c r="L2" s="83" t="s">
        <v>87</v>
      </c>
      <c r="M2" s="68" t="s">
        <v>88</v>
      </c>
      <c r="N2" s="68"/>
      <c r="O2" s="98" t="s">
        <v>4</v>
      </c>
      <c r="P2" s="68"/>
      <c r="Q2" s="118" t="s">
        <v>91</v>
      </c>
      <c r="R2" s="118" t="s">
        <v>54</v>
      </c>
      <c r="S2" s="118" t="s">
        <v>54</v>
      </c>
      <c r="T2" s="118" t="s">
        <v>54</v>
      </c>
      <c r="U2" s="118" t="s">
        <v>55</v>
      </c>
      <c r="V2" s="118" t="s">
        <v>55</v>
      </c>
      <c r="W2" s="118" t="s">
        <v>54</v>
      </c>
      <c r="X2" s="118" t="s">
        <v>62</v>
      </c>
      <c r="Y2" s="118" t="s">
        <v>55</v>
      </c>
      <c r="Z2" s="118" t="s">
        <v>62</v>
      </c>
      <c r="AA2" s="119" t="s">
        <v>62</v>
      </c>
      <c r="AC2" s="98">
        <f>IF('Fiche de prestations'!I12=TRUE,'Fiche de prestations'!G12,0)</f>
        <v>0</v>
      </c>
      <c r="AD2" s="105">
        <f>IF('Fiche de prestations'!J12=TRUE,'Fiche de prestations'!G12,0)</f>
        <v>0</v>
      </c>
      <c r="AE2" s="99">
        <f>IF('Fiche de prestations'!K12=TRUE,'Fiche de prestations'!H12,0)</f>
        <v>0</v>
      </c>
      <c r="AF2" s="99">
        <f>IF('Fiche de prestations'!L12=TRUE,'Fiche de prestations'!H12,0)</f>
        <v>0</v>
      </c>
      <c r="AG2" s="105">
        <f>SUM(AC2:AF2)/1000</f>
        <v>0</v>
      </c>
      <c r="AH2" s="102"/>
    </row>
    <row r="3" spans="1:34" x14ac:dyDescent="0.2">
      <c r="A3" s="150"/>
      <c r="B3" s="159"/>
      <c r="C3" s="107" t="s">
        <v>7</v>
      </c>
      <c r="D3" s="107"/>
      <c r="E3" s="106"/>
      <c r="F3" s="106"/>
      <c r="G3" s="83" t="s">
        <v>54</v>
      </c>
      <c r="H3" s="83"/>
      <c r="I3" s="106"/>
      <c r="J3" s="106"/>
      <c r="K3" s="106"/>
      <c r="L3" s="106" t="s">
        <v>87</v>
      </c>
      <c r="M3" s="68" t="s">
        <v>122</v>
      </c>
      <c r="N3" s="68"/>
      <c r="O3" s="108" t="s">
        <v>5</v>
      </c>
      <c r="P3" s="68"/>
      <c r="Q3" s="68"/>
      <c r="R3" s="68"/>
      <c r="S3" s="118" t="s">
        <v>56</v>
      </c>
      <c r="T3" s="118" t="s">
        <v>87</v>
      </c>
      <c r="U3" s="118" t="s">
        <v>54</v>
      </c>
      <c r="V3" s="118" t="s">
        <v>54</v>
      </c>
      <c r="W3" s="118" t="s">
        <v>56</v>
      </c>
      <c r="X3" s="118" t="s">
        <v>55</v>
      </c>
      <c r="Y3" s="118" t="s">
        <v>125</v>
      </c>
      <c r="Z3" s="118" t="s">
        <v>55</v>
      </c>
      <c r="AA3" s="119" t="s">
        <v>55</v>
      </c>
      <c r="AC3" s="109">
        <f>IF('Fiche de prestations'!I13=TRUE,'Fiche de prestations'!G13,0)</f>
        <v>0</v>
      </c>
      <c r="AD3" s="106">
        <f>IF('Fiche de prestations'!J13=TRUE,'Fiche de prestations'!G13,0)</f>
        <v>0</v>
      </c>
      <c r="AE3" s="106">
        <f>IF('Fiche de prestations'!K13=TRUE,'Fiche de prestations'!H13,0)</f>
        <v>0</v>
      </c>
      <c r="AF3" s="106">
        <f>IF('Fiche de prestations'!L13=TRUE,'Fiche de prestations'!H13,0)</f>
        <v>0</v>
      </c>
      <c r="AG3" s="106">
        <f t="shared" ref="AG3:AG23" si="0">SUM(AC3:AF3)</f>
        <v>0</v>
      </c>
      <c r="AH3" s="68"/>
    </row>
    <row r="4" spans="1:34" x14ac:dyDescent="0.2">
      <c r="A4" s="150"/>
      <c r="B4" s="159"/>
      <c r="C4" s="107" t="s">
        <v>22</v>
      </c>
      <c r="D4" s="107"/>
      <c r="E4" s="106"/>
      <c r="F4" s="106"/>
      <c r="G4" s="106" t="s">
        <v>54</v>
      </c>
      <c r="H4" s="106"/>
      <c r="I4" s="106"/>
      <c r="J4" s="106"/>
      <c r="K4" s="106"/>
      <c r="L4" s="106" t="s">
        <v>87</v>
      </c>
      <c r="M4" s="68" t="s">
        <v>122</v>
      </c>
      <c r="N4" s="68"/>
      <c r="O4" s="106" t="s">
        <v>6</v>
      </c>
      <c r="P4" s="102"/>
      <c r="Q4" s="68"/>
      <c r="R4" s="68"/>
      <c r="S4" s="117"/>
      <c r="T4" s="68"/>
      <c r="U4" s="118" t="s">
        <v>56</v>
      </c>
      <c r="V4" s="118" t="s">
        <v>87</v>
      </c>
      <c r="W4" s="118" t="s">
        <v>87</v>
      </c>
      <c r="X4" s="118" t="s">
        <v>54</v>
      </c>
      <c r="Y4" s="118" t="s">
        <v>56</v>
      </c>
      <c r="Z4" s="118" t="s">
        <v>125</v>
      </c>
      <c r="AA4" s="119" t="s">
        <v>84</v>
      </c>
      <c r="AC4" s="109">
        <f>IF('Fiche de prestations'!I14=TRUE,'Fiche de prestations'!G14,0)</f>
        <v>0</v>
      </c>
      <c r="AD4" s="106">
        <f>IF('Fiche de prestations'!J14=TRUE,'Fiche de prestations'!G14,0)</f>
        <v>0</v>
      </c>
      <c r="AE4" s="106">
        <f>IF('Fiche de prestations'!K14=TRUE,'Fiche de prestations'!H14,0)</f>
        <v>0</v>
      </c>
      <c r="AF4" s="106">
        <f>IF('Fiche de prestations'!L14=TRUE,'Fiche de prestations'!H14,0)</f>
        <v>0</v>
      </c>
      <c r="AG4" s="106">
        <f t="shared" si="0"/>
        <v>0</v>
      </c>
      <c r="AH4" s="68"/>
    </row>
    <row r="5" spans="1:34" x14ac:dyDescent="0.2">
      <c r="A5" s="150"/>
      <c r="B5" s="159"/>
      <c r="C5" s="107" t="s">
        <v>96</v>
      </c>
      <c r="D5" s="107"/>
      <c r="E5" s="106"/>
      <c r="F5" s="106"/>
      <c r="G5" s="106" t="s">
        <v>54</v>
      </c>
      <c r="H5" s="106"/>
      <c r="I5" s="106"/>
      <c r="J5" s="106"/>
      <c r="K5" s="106"/>
      <c r="L5" s="106" t="s">
        <v>87</v>
      </c>
      <c r="M5" s="68" t="s">
        <v>122</v>
      </c>
      <c r="N5" s="68"/>
      <c r="O5" s="108" t="s">
        <v>89</v>
      </c>
      <c r="P5" s="68"/>
      <c r="Q5" s="68"/>
      <c r="R5" s="68"/>
      <c r="S5" s="68"/>
      <c r="T5" s="68"/>
      <c r="U5" s="68"/>
      <c r="V5" s="68"/>
      <c r="W5" s="68"/>
      <c r="X5" s="118" t="s">
        <v>56</v>
      </c>
      <c r="Y5" s="118" t="s">
        <v>126</v>
      </c>
      <c r="Z5" s="118" t="s">
        <v>56</v>
      </c>
      <c r="AA5" s="119" t="s">
        <v>54</v>
      </c>
      <c r="AC5" s="109">
        <f>IF('Fiche de prestations'!I15=TRUE,'Fiche de prestations'!G15,0)</f>
        <v>0</v>
      </c>
      <c r="AD5" s="106">
        <f>IF('Fiche de prestations'!J15=TRUE,'Fiche de prestations'!G15,0)</f>
        <v>0</v>
      </c>
      <c r="AE5" s="106">
        <f>IF('Fiche de prestations'!K15=TRUE,'Fiche de prestations'!H15,0)</f>
        <v>0</v>
      </c>
      <c r="AF5" s="106">
        <f>IF('Fiche de prestations'!L15=TRUE,'Fiche de prestations'!H15,0)</f>
        <v>0</v>
      </c>
      <c r="AG5" s="106">
        <f t="shared" si="0"/>
        <v>0</v>
      </c>
      <c r="AH5" s="68"/>
    </row>
    <row r="6" spans="1:34" x14ac:dyDescent="0.2">
      <c r="A6" s="150"/>
      <c r="B6" s="159"/>
      <c r="C6" s="107" t="s">
        <v>105</v>
      </c>
      <c r="D6" s="110"/>
      <c r="E6" s="106"/>
      <c r="F6" s="106"/>
      <c r="G6" s="106" t="s">
        <v>54</v>
      </c>
      <c r="H6" s="106"/>
      <c r="I6" s="106"/>
      <c r="J6" s="106"/>
      <c r="K6" s="106"/>
      <c r="L6" s="106" t="s">
        <v>87</v>
      </c>
      <c r="M6" s="68" t="s">
        <v>122</v>
      </c>
      <c r="N6" s="67"/>
      <c r="O6" s="106" t="s">
        <v>90</v>
      </c>
      <c r="P6" s="68"/>
      <c r="Q6" s="68"/>
      <c r="Z6" s="118" t="s">
        <v>126</v>
      </c>
      <c r="AA6" s="119" t="s">
        <v>85</v>
      </c>
      <c r="AC6" s="109">
        <f>IF('Fiche de prestations'!I16=TRUE,'Fiche de prestations'!G16,0)</f>
        <v>0</v>
      </c>
      <c r="AD6" s="106">
        <f>IF('Fiche de prestations'!J16=TRUE,'Fiche de prestations'!G16,0)</f>
        <v>0</v>
      </c>
      <c r="AE6" s="106">
        <f>IF('Fiche de prestations'!K16=TRUE,'Fiche de prestations'!H16,0)</f>
        <v>0</v>
      </c>
      <c r="AF6" s="106">
        <f>IF('Fiche de prestations'!L16=TRUE,'Fiche de prestations'!H16,0)</f>
        <v>0</v>
      </c>
      <c r="AG6" s="106">
        <f t="shared" si="0"/>
        <v>0</v>
      </c>
      <c r="AH6" s="68"/>
    </row>
    <row r="7" spans="1:34" x14ac:dyDescent="0.2">
      <c r="A7" s="150"/>
      <c r="B7" s="159"/>
      <c r="C7" s="110" t="s">
        <v>97</v>
      </c>
      <c r="D7" s="110"/>
      <c r="E7" s="106"/>
      <c r="F7" s="106"/>
      <c r="G7" s="106" t="s">
        <v>54</v>
      </c>
      <c r="H7" s="106"/>
      <c r="I7" s="106"/>
      <c r="J7" s="106"/>
      <c r="K7" s="106"/>
      <c r="L7" s="106" t="s">
        <v>87</v>
      </c>
      <c r="M7" s="68" t="s">
        <v>122</v>
      </c>
      <c r="N7" s="67"/>
      <c r="O7" s="67"/>
      <c r="P7" s="68"/>
      <c r="Q7" s="68"/>
      <c r="R7" s="68"/>
      <c r="S7" s="67"/>
      <c r="T7" s="67"/>
      <c r="U7" s="68"/>
      <c r="V7" s="68"/>
      <c r="W7" s="68"/>
      <c r="X7" s="68"/>
      <c r="Y7" s="68"/>
      <c r="Z7" s="68"/>
      <c r="AA7" s="119" t="s">
        <v>86</v>
      </c>
      <c r="AC7" s="109">
        <f>IF('Fiche de prestations'!I17=TRUE,'Fiche de prestations'!G17,0)</f>
        <v>0</v>
      </c>
      <c r="AD7" s="106">
        <f>IF('Fiche de prestations'!J17=TRUE,'Fiche de prestations'!G17,0)</f>
        <v>0</v>
      </c>
      <c r="AE7" s="106">
        <f>IF('Fiche de prestations'!K17=TRUE,'Fiche de prestations'!H17,0)</f>
        <v>0</v>
      </c>
      <c r="AF7" s="106">
        <f>IF('Fiche de prestations'!L17=TRUE,'Fiche de prestations'!H17,0)</f>
        <v>0</v>
      </c>
      <c r="AG7" s="106">
        <f t="shared" si="0"/>
        <v>0</v>
      </c>
      <c r="AH7" s="68"/>
    </row>
    <row r="8" spans="1:34" x14ac:dyDescent="0.2">
      <c r="A8" s="150"/>
      <c r="B8" s="159"/>
      <c r="C8" s="110" t="s">
        <v>98</v>
      </c>
      <c r="D8" s="110"/>
      <c r="E8" s="106"/>
      <c r="F8" s="106"/>
      <c r="G8" s="106" t="s">
        <v>54</v>
      </c>
      <c r="H8" s="106"/>
      <c r="I8" s="106"/>
      <c r="J8" s="106"/>
      <c r="K8" s="106"/>
      <c r="L8" s="106" t="s">
        <v>87</v>
      </c>
      <c r="M8" s="68" t="s">
        <v>122</v>
      </c>
      <c r="N8" s="67"/>
      <c r="O8" s="67"/>
      <c r="P8" s="68"/>
      <c r="Q8" s="68"/>
      <c r="R8" s="68"/>
      <c r="S8" s="67"/>
      <c r="T8" s="67"/>
      <c r="U8" s="68"/>
      <c r="V8" s="68"/>
      <c r="W8" s="68"/>
      <c r="X8" s="68"/>
      <c r="Y8" s="68"/>
      <c r="Z8" s="68"/>
      <c r="AA8" s="119" t="s">
        <v>56</v>
      </c>
      <c r="AC8" s="109">
        <f>IF('Fiche de prestations'!I18=TRUE,'Fiche de prestations'!G18,0)</f>
        <v>0</v>
      </c>
      <c r="AD8" s="106">
        <f>IF('Fiche de prestations'!J18=TRUE,'Fiche de prestations'!G18,0)</f>
        <v>0</v>
      </c>
      <c r="AE8" s="106">
        <f>IF('Fiche de prestations'!K18=TRUE,'Fiche de prestations'!H18,0)</f>
        <v>0</v>
      </c>
      <c r="AF8" s="106">
        <f>IF('Fiche de prestations'!L18=TRUE,'Fiche de prestations'!H18,0)</f>
        <v>0</v>
      </c>
      <c r="AG8" s="106">
        <f t="shared" si="0"/>
        <v>0</v>
      </c>
      <c r="AH8" s="68"/>
    </row>
    <row r="9" spans="1:34" x14ac:dyDescent="0.2">
      <c r="A9" s="150"/>
      <c r="B9" s="159"/>
      <c r="C9" s="110" t="s">
        <v>101</v>
      </c>
      <c r="D9" s="110"/>
      <c r="E9" s="106"/>
      <c r="F9" s="106"/>
      <c r="G9" s="106" t="s">
        <v>54</v>
      </c>
      <c r="H9" s="106"/>
      <c r="I9" s="106"/>
      <c r="J9" s="106"/>
      <c r="K9" s="106"/>
      <c r="L9" s="106" t="s">
        <v>87</v>
      </c>
      <c r="M9" s="68" t="s">
        <v>122</v>
      </c>
      <c r="N9" s="67"/>
      <c r="O9" s="67"/>
      <c r="P9" s="68"/>
      <c r="Q9" s="68"/>
      <c r="R9" s="68"/>
      <c r="S9" s="67"/>
      <c r="T9" s="67"/>
      <c r="U9" s="68"/>
      <c r="V9" s="68"/>
      <c r="W9" s="68"/>
      <c r="X9" s="68"/>
      <c r="Y9" s="68"/>
      <c r="Z9" s="68"/>
      <c r="AA9" s="119" t="s">
        <v>87</v>
      </c>
      <c r="AC9" s="109">
        <f>IF('Fiche de prestations'!I19=TRUE,'Fiche de prestations'!G19,0)</f>
        <v>0</v>
      </c>
      <c r="AD9" s="106">
        <f>IF('Fiche de prestations'!J19=TRUE,'Fiche de prestations'!G19,0)</f>
        <v>0</v>
      </c>
      <c r="AE9" s="106">
        <f>IF('Fiche de prestations'!K19=TRUE,'Fiche de prestations'!H19,0)</f>
        <v>0</v>
      </c>
      <c r="AF9" s="106">
        <f>IF('Fiche de prestations'!L19=TRUE,'Fiche de prestations'!H19,0)</f>
        <v>0</v>
      </c>
      <c r="AG9" s="106">
        <f t="shared" si="0"/>
        <v>0</v>
      </c>
      <c r="AH9" s="68"/>
    </row>
    <row r="10" spans="1:34" x14ac:dyDescent="0.2">
      <c r="A10" s="150"/>
      <c r="B10" s="159"/>
      <c r="C10" s="110" t="s">
        <v>99</v>
      </c>
      <c r="D10" s="110"/>
      <c r="E10" s="106"/>
      <c r="F10" s="106"/>
      <c r="G10" s="106" t="s">
        <v>54</v>
      </c>
      <c r="H10" s="106"/>
      <c r="I10" s="106"/>
      <c r="J10" s="106"/>
      <c r="K10" s="106"/>
      <c r="L10" s="106" t="s">
        <v>87</v>
      </c>
      <c r="M10" s="68" t="s">
        <v>122</v>
      </c>
      <c r="N10" s="67"/>
      <c r="O10" s="67"/>
      <c r="P10" s="68"/>
      <c r="Q10" s="68"/>
      <c r="R10" s="68"/>
      <c r="S10" s="67"/>
      <c r="T10" s="67"/>
      <c r="U10" s="68"/>
      <c r="V10" s="68"/>
      <c r="W10" s="68"/>
      <c r="X10" s="68"/>
      <c r="Y10" s="68"/>
      <c r="Z10" s="68"/>
      <c r="AC10" s="109">
        <f>IF('Fiche de prestations'!I20=TRUE,'Fiche de prestations'!G20,0)</f>
        <v>0</v>
      </c>
      <c r="AD10" s="106">
        <f>IF('Fiche de prestations'!J20=TRUE,'Fiche de prestations'!G20,0)</f>
        <v>0</v>
      </c>
      <c r="AE10" s="106">
        <f>IF('Fiche de prestations'!K20=TRUE,'Fiche de prestations'!H20,0)</f>
        <v>0</v>
      </c>
      <c r="AF10" s="106">
        <f>IF('Fiche de prestations'!L20=TRUE,'Fiche de prestations'!H20,0)</f>
        <v>0</v>
      </c>
      <c r="AG10" s="106">
        <f t="shared" si="0"/>
        <v>0</v>
      </c>
      <c r="AH10" s="68"/>
    </row>
    <row r="11" spans="1:34" x14ac:dyDescent="0.2">
      <c r="A11" s="150"/>
      <c r="B11" s="159"/>
      <c r="C11" s="110" t="s">
        <v>102</v>
      </c>
      <c r="D11" s="110"/>
      <c r="E11" s="106"/>
      <c r="F11" s="106"/>
      <c r="G11" s="106" t="s">
        <v>54</v>
      </c>
      <c r="H11" s="106"/>
      <c r="I11" s="106"/>
      <c r="J11" s="106"/>
      <c r="K11" s="106"/>
      <c r="L11" s="106" t="s">
        <v>87</v>
      </c>
      <c r="M11" s="68" t="s">
        <v>122</v>
      </c>
      <c r="N11" s="67"/>
      <c r="O11" s="67"/>
      <c r="P11" s="68"/>
      <c r="Q11" s="68"/>
      <c r="R11" s="68"/>
      <c r="S11" s="111"/>
      <c r="T11" s="111"/>
      <c r="U11" s="68"/>
      <c r="V11" s="68"/>
      <c r="W11" s="68"/>
      <c r="X11" s="68"/>
      <c r="Y11" s="68"/>
      <c r="Z11" s="68"/>
      <c r="AC11" s="109">
        <f>IF('Fiche de prestations'!I21=TRUE,'Fiche de prestations'!G21,0)</f>
        <v>0</v>
      </c>
      <c r="AD11" s="106">
        <f>IF('Fiche de prestations'!J21=TRUE,'Fiche de prestations'!G21,0)</f>
        <v>0</v>
      </c>
      <c r="AE11" s="106">
        <f>IF('Fiche de prestations'!K21=TRUE,'Fiche de prestations'!H21,0)</f>
        <v>0</v>
      </c>
      <c r="AF11" s="106">
        <f>IF('Fiche de prestations'!L21=TRUE,'Fiche de prestations'!H21,0)</f>
        <v>0</v>
      </c>
      <c r="AG11" s="106">
        <f t="shared" si="0"/>
        <v>0</v>
      </c>
      <c r="AH11" s="68"/>
    </row>
    <row r="12" spans="1:34" x14ac:dyDescent="0.2">
      <c r="A12" s="150"/>
      <c r="B12" s="159"/>
      <c r="C12" s="110" t="s">
        <v>106</v>
      </c>
      <c r="D12" s="110"/>
      <c r="E12" s="106"/>
      <c r="F12" s="106"/>
      <c r="G12" s="106" t="s">
        <v>54</v>
      </c>
      <c r="H12" s="106"/>
      <c r="I12" s="106"/>
      <c r="J12" s="106"/>
      <c r="K12" s="106"/>
      <c r="L12" s="106" t="s">
        <v>87</v>
      </c>
      <c r="M12" s="68" t="s">
        <v>122</v>
      </c>
      <c r="N12" s="67"/>
      <c r="O12" s="133"/>
      <c r="P12" s="133"/>
      <c r="Q12" s="68"/>
      <c r="R12" s="68"/>
      <c r="S12" s="111"/>
      <c r="T12" s="111"/>
      <c r="U12" s="68"/>
      <c r="V12" s="68"/>
      <c r="W12" s="68"/>
      <c r="X12" s="68"/>
      <c r="Y12" s="68"/>
      <c r="Z12" s="68"/>
      <c r="AC12" s="109">
        <f>IF('Fiche de prestations'!I22=TRUE,'Fiche de prestations'!G22,0)</f>
        <v>0</v>
      </c>
      <c r="AD12" s="106">
        <f>IF('Fiche de prestations'!J22=TRUE,'Fiche de prestations'!G22,0)</f>
        <v>0</v>
      </c>
      <c r="AE12" s="106">
        <f>IF('Fiche de prestations'!K22=TRUE,'Fiche de prestations'!H22,0)</f>
        <v>0</v>
      </c>
      <c r="AF12" s="106">
        <f>IF('Fiche de prestations'!L22=TRUE,'Fiche de prestations'!H22,0)</f>
        <v>0</v>
      </c>
      <c r="AG12" s="106">
        <f t="shared" si="0"/>
        <v>0</v>
      </c>
      <c r="AH12" s="68"/>
    </row>
    <row r="13" spans="1:34" x14ac:dyDescent="0.2">
      <c r="A13" s="150"/>
      <c r="B13" s="159"/>
      <c r="C13" s="110" t="s">
        <v>16</v>
      </c>
      <c r="D13" s="110"/>
      <c r="E13" s="106"/>
      <c r="F13" s="106"/>
      <c r="G13" s="106" t="s">
        <v>54</v>
      </c>
      <c r="H13" s="106"/>
      <c r="I13" s="106"/>
      <c r="J13" s="106"/>
      <c r="K13" s="106"/>
      <c r="L13" s="106" t="s">
        <v>87</v>
      </c>
      <c r="M13" s="68" t="s">
        <v>122</v>
      </c>
      <c r="N13" s="67"/>
      <c r="O13" s="157" t="e">
        <f>VLOOKUP('Fiche de prestations'!D12,Références!C2:M64,11,0)</f>
        <v>#N/A</v>
      </c>
      <c r="P13" s="157"/>
      <c r="Q13" s="68"/>
      <c r="R13" s="68"/>
      <c r="S13" s="111"/>
      <c r="T13" s="111"/>
      <c r="U13" s="68"/>
      <c r="V13" s="68"/>
      <c r="W13" s="68"/>
      <c r="X13" s="68"/>
      <c r="Y13" s="68"/>
      <c r="Z13" s="68"/>
      <c r="AC13" s="109">
        <f>IF('Fiche de prestations'!I23=TRUE,'Fiche de prestations'!G23,0)</f>
        <v>0</v>
      </c>
      <c r="AD13" s="106">
        <f>IF('Fiche de prestations'!J23=TRUE,'Fiche de prestations'!G23,0)</f>
        <v>0</v>
      </c>
      <c r="AE13" s="106">
        <f>IF('Fiche de prestations'!K23=TRUE,'Fiche de prestations'!H23,0)</f>
        <v>0</v>
      </c>
      <c r="AF13" s="106">
        <f>IF('Fiche de prestations'!L23=TRUE,'Fiche de prestations'!H23,0)</f>
        <v>0</v>
      </c>
      <c r="AG13" s="106">
        <f t="shared" si="0"/>
        <v>0</v>
      </c>
      <c r="AH13" s="68"/>
    </row>
    <row r="14" spans="1:34" x14ac:dyDescent="0.2">
      <c r="A14" s="150"/>
      <c r="B14" s="159"/>
      <c r="C14" s="110" t="s">
        <v>103</v>
      </c>
      <c r="D14" s="110"/>
      <c r="E14" s="106"/>
      <c r="F14" s="106"/>
      <c r="G14" s="106" t="s">
        <v>54</v>
      </c>
      <c r="H14" s="106"/>
      <c r="I14" s="106"/>
      <c r="J14" s="106"/>
      <c r="K14" s="106"/>
      <c r="L14" s="106" t="s">
        <v>87</v>
      </c>
      <c r="M14" s="68" t="s">
        <v>122</v>
      </c>
      <c r="N14" s="67"/>
      <c r="O14" s="157" t="e">
        <f>VLOOKUP('Fiche de prestations'!D13,Références!C3:M65,11,0)</f>
        <v>#N/A</v>
      </c>
      <c r="P14" s="157"/>
      <c r="Q14" s="68"/>
      <c r="R14" s="68"/>
      <c r="S14" s="67"/>
      <c r="T14" s="67"/>
      <c r="U14" s="68"/>
      <c r="V14" s="68"/>
      <c r="W14" s="68"/>
      <c r="X14" s="68"/>
      <c r="Y14" s="68"/>
      <c r="Z14" s="68"/>
      <c r="AC14" s="109">
        <f>IF('Fiche de prestations'!I24=TRUE,'Fiche de prestations'!G24,0)</f>
        <v>0</v>
      </c>
      <c r="AD14" s="106">
        <f>IF('Fiche de prestations'!J24=TRUE,'Fiche de prestations'!G24,0)</f>
        <v>0</v>
      </c>
      <c r="AE14" s="106">
        <f>IF('Fiche de prestations'!K24=TRUE,'Fiche de prestations'!H24,0)</f>
        <v>0</v>
      </c>
      <c r="AF14" s="106">
        <f>IF('Fiche de prestations'!L24=TRUE,'Fiche de prestations'!H24,0)</f>
        <v>0</v>
      </c>
      <c r="AG14" s="106">
        <f t="shared" si="0"/>
        <v>0</v>
      </c>
      <c r="AH14" s="68"/>
    </row>
    <row r="15" spans="1:34" x14ac:dyDescent="0.2">
      <c r="A15" s="150"/>
      <c r="B15" s="159"/>
      <c r="C15" s="110" t="s">
        <v>23</v>
      </c>
      <c r="D15" s="110"/>
      <c r="E15" s="106"/>
      <c r="F15" s="106"/>
      <c r="G15" s="106" t="s">
        <v>54</v>
      </c>
      <c r="H15" s="106"/>
      <c r="I15" s="106"/>
      <c r="J15" s="106"/>
      <c r="K15" s="106"/>
      <c r="L15" s="106" t="s">
        <v>87</v>
      </c>
      <c r="M15" s="68" t="s">
        <v>122</v>
      </c>
      <c r="N15" s="67"/>
      <c r="O15" s="157" t="e">
        <f>VLOOKUP('Fiche de prestations'!D14,Références!C4:M66,11,0)</f>
        <v>#N/A</v>
      </c>
      <c r="P15" s="157"/>
      <c r="Q15" s="68"/>
      <c r="R15" s="68"/>
      <c r="S15" s="67"/>
      <c r="T15" s="67"/>
      <c r="U15" s="68"/>
      <c r="V15" s="68"/>
      <c r="W15" s="68"/>
      <c r="X15" s="68"/>
      <c r="Y15" s="68"/>
      <c r="Z15" s="68"/>
      <c r="AC15" s="109">
        <f>IF('Fiche de prestations'!I25=TRUE,'Fiche de prestations'!G25,0)</f>
        <v>0</v>
      </c>
      <c r="AD15" s="106">
        <f>IF('Fiche de prestations'!J25=TRUE,'Fiche de prestations'!G25,0)</f>
        <v>0</v>
      </c>
      <c r="AE15" s="106">
        <f>IF('Fiche de prestations'!K25=TRUE,'Fiche de prestations'!H25,0)</f>
        <v>0</v>
      </c>
      <c r="AF15" s="106">
        <f>IF('Fiche de prestations'!L25=TRUE,'Fiche de prestations'!H25,0)</f>
        <v>0</v>
      </c>
      <c r="AG15" s="106">
        <f t="shared" si="0"/>
        <v>0</v>
      </c>
      <c r="AH15" s="68"/>
    </row>
    <row r="16" spans="1:34" x14ac:dyDescent="0.2">
      <c r="A16" s="150"/>
      <c r="B16" s="159"/>
      <c r="C16" s="110" t="s">
        <v>15</v>
      </c>
      <c r="D16" s="110"/>
      <c r="E16" s="106"/>
      <c r="F16" s="106" t="s">
        <v>55</v>
      </c>
      <c r="G16" s="106" t="s">
        <v>54</v>
      </c>
      <c r="H16" s="106" t="s">
        <v>56</v>
      </c>
      <c r="I16" s="106"/>
      <c r="J16" s="106"/>
      <c r="K16" s="106"/>
      <c r="L16" s="106" t="s">
        <v>87</v>
      </c>
      <c r="M16" s="68" t="s">
        <v>127</v>
      </c>
      <c r="N16" s="67"/>
      <c r="O16" s="157" t="e">
        <f>VLOOKUP('Fiche de prestations'!D15,Références!C5:M67,11,0)</f>
        <v>#N/A</v>
      </c>
      <c r="P16" s="157"/>
      <c r="Q16" s="68"/>
      <c r="R16" s="68"/>
      <c r="S16" s="67"/>
      <c r="T16" s="67"/>
      <c r="U16" s="68"/>
      <c r="V16" s="68"/>
      <c r="W16" s="68"/>
      <c r="X16" s="68"/>
      <c r="Y16" s="68"/>
      <c r="Z16" s="68"/>
      <c r="AC16" s="109">
        <f>IF('Fiche de prestations'!I26=TRUE,'Fiche de prestations'!G26,0)</f>
        <v>0</v>
      </c>
      <c r="AD16" s="106">
        <f>IF('Fiche de prestations'!J26=TRUE,'Fiche de prestations'!G26,0)</f>
        <v>0</v>
      </c>
      <c r="AE16" s="106">
        <f>IF('Fiche de prestations'!K26=TRUE,'Fiche de prestations'!H26,0)</f>
        <v>0</v>
      </c>
      <c r="AF16" s="106">
        <f>IF('Fiche de prestations'!L26=TRUE,'Fiche de prestations'!H26,0)</f>
        <v>0</v>
      </c>
      <c r="AG16" s="106">
        <f t="shared" si="0"/>
        <v>0</v>
      </c>
      <c r="AH16" s="68"/>
    </row>
    <row r="17" spans="1:34" x14ac:dyDescent="0.2">
      <c r="A17" s="150"/>
      <c r="B17" s="159"/>
      <c r="C17" s="110" t="s">
        <v>17</v>
      </c>
      <c r="D17" s="110"/>
      <c r="E17" s="106"/>
      <c r="F17" s="106"/>
      <c r="G17" s="106" t="s">
        <v>54</v>
      </c>
      <c r="H17" s="106"/>
      <c r="I17" s="106"/>
      <c r="J17" s="106"/>
      <c r="K17" s="106"/>
      <c r="L17" s="106" t="s">
        <v>87</v>
      </c>
      <c r="M17" s="68" t="s">
        <v>122</v>
      </c>
      <c r="N17" s="67"/>
      <c r="O17" s="157" t="e">
        <f>VLOOKUP('Fiche de prestations'!D16,Références!C6:M68,11,0)</f>
        <v>#N/A</v>
      </c>
      <c r="P17" s="157"/>
      <c r="Q17" s="68"/>
      <c r="R17" s="68"/>
      <c r="S17" s="67"/>
      <c r="T17" s="67"/>
      <c r="U17" s="68"/>
      <c r="V17" s="68"/>
      <c r="W17" s="68"/>
      <c r="X17" s="68"/>
      <c r="Y17" s="68"/>
      <c r="Z17" s="68"/>
      <c r="AC17" s="109">
        <f>IF('Fiche de prestations'!I27=TRUE,'Fiche de prestations'!G27,0)</f>
        <v>0</v>
      </c>
      <c r="AD17" s="106">
        <f>IF('Fiche de prestations'!J27=TRUE,'Fiche de prestations'!G27,0)</f>
        <v>0</v>
      </c>
      <c r="AE17" s="106">
        <f>IF('Fiche de prestations'!K27=TRUE,'Fiche de prestations'!H27,0)</f>
        <v>0</v>
      </c>
      <c r="AF17" s="106">
        <f>IF('Fiche de prestations'!L27=TRUE,'Fiche de prestations'!H27,0)</f>
        <v>0</v>
      </c>
      <c r="AG17" s="106">
        <f t="shared" si="0"/>
        <v>0</v>
      </c>
      <c r="AH17" s="68"/>
    </row>
    <row r="18" spans="1:34" x14ac:dyDescent="0.2">
      <c r="A18" s="150"/>
      <c r="B18" s="159"/>
      <c r="C18" s="110" t="s">
        <v>24</v>
      </c>
      <c r="D18" s="110"/>
      <c r="E18" s="106"/>
      <c r="F18" s="106" t="s">
        <v>55</v>
      </c>
      <c r="G18" s="106" t="s">
        <v>54</v>
      </c>
      <c r="H18" s="106" t="s">
        <v>56</v>
      </c>
      <c r="I18" s="106"/>
      <c r="J18" s="106"/>
      <c r="K18" s="106"/>
      <c r="L18" s="106" t="s">
        <v>87</v>
      </c>
      <c r="M18" s="68" t="s">
        <v>127</v>
      </c>
      <c r="N18" s="67"/>
      <c r="O18" s="157" t="e">
        <f>VLOOKUP('Fiche de prestations'!D17,Références!C7:M69,11,0)</f>
        <v>#N/A</v>
      </c>
      <c r="P18" s="157"/>
      <c r="Q18" s="68"/>
      <c r="R18" s="68"/>
      <c r="S18" s="67"/>
      <c r="T18" s="67"/>
      <c r="U18" s="68"/>
      <c r="V18" s="68"/>
      <c r="W18" s="68"/>
      <c r="X18" s="68"/>
      <c r="Y18" s="68"/>
      <c r="Z18" s="68"/>
      <c r="AC18" s="109">
        <f>IF('Fiche de prestations'!I28=TRUE,'Fiche de prestations'!G28,0)</f>
        <v>0</v>
      </c>
      <c r="AD18" s="106">
        <f>IF('Fiche de prestations'!J28=TRUE,'Fiche de prestations'!G28,0)</f>
        <v>0</v>
      </c>
      <c r="AE18" s="106">
        <f>IF('Fiche de prestations'!K28=TRUE,'Fiche de prestations'!H28,0)</f>
        <v>0</v>
      </c>
      <c r="AF18" s="106">
        <f>IF('Fiche de prestations'!L28=TRUE,'Fiche de prestations'!H28,0)</f>
        <v>0</v>
      </c>
      <c r="AG18" s="106">
        <f t="shared" si="0"/>
        <v>0</v>
      </c>
      <c r="AH18" s="68"/>
    </row>
    <row r="19" spans="1:34" x14ac:dyDescent="0.2">
      <c r="A19" s="150"/>
      <c r="B19" s="159"/>
      <c r="C19" s="110" t="s">
        <v>8</v>
      </c>
      <c r="D19" s="110"/>
      <c r="E19" s="106"/>
      <c r="F19" s="106" t="s">
        <v>55</v>
      </c>
      <c r="G19" s="106" t="s">
        <v>54</v>
      </c>
      <c r="H19" s="106" t="s">
        <v>56</v>
      </c>
      <c r="I19" s="106"/>
      <c r="J19" s="106"/>
      <c r="K19" s="106"/>
      <c r="L19" s="106" t="s">
        <v>87</v>
      </c>
      <c r="M19" s="68" t="s">
        <v>127</v>
      </c>
      <c r="N19" s="67"/>
      <c r="O19" s="157" t="e">
        <f>VLOOKUP('Fiche de prestations'!D18,Références!C8:M70,11,0)</f>
        <v>#N/A</v>
      </c>
      <c r="P19" s="157"/>
      <c r="Q19" s="68"/>
      <c r="R19" s="68"/>
      <c r="S19" s="67"/>
      <c r="T19" s="67"/>
      <c r="U19" s="68"/>
      <c r="V19" s="68"/>
      <c r="W19" s="68"/>
      <c r="X19" s="68"/>
      <c r="Y19" s="68"/>
      <c r="Z19" s="68"/>
      <c r="AC19" s="109">
        <f>IF('Fiche de prestations'!I29=TRUE,'Fiche de prestations'!G29,0)</f>
        <v>0</v>
      </c>
      <c r="AD19" s="106">
        <f>IF('Fiche de prestations'!J29=TRUE,'Fiche de prestations'!G29,0)</f>
        <v>0</v>
      </c>
      <c r="AE19" s="106">
        <f>IF('Fiche de prestations'!K29=TRUE,'Fiche de prestations'!H29,0)</f>
        <v>0</v>
      </c>
      <c r="AF19" s="106">
        <f>IF('Fiche de prestations'!L29=TRUE,'Fiche de prestations'!H29,0)</f>
        <v>0</v>
      </c>
      <c r="AG19" s="106">
        <f t="shared" si="0"/>
        <v>0</v>
      </c>
      <c r="AH19" s="68"/>
    </row>
    <row r="20" spans="1:34" x14ac:dyDescent="0.2">
      <c r="A20" s="150"/>
      <c r="B20" s="159"/>
      <c r="C20" s="110" t="s">
        <v>19</v>
      </c>
      <c r="D20" s="110"/>
      <c r="E20" s="106"/>
      <c r="F20" s="106"/>
      <c r="G20" s="106" t="s">
        <v>54</v>
      </c>
      <c r="H20" s="106"/>
      <c r="I20" s="106"/>
      <c r="J20" s="106"/>
      <c r="K20" s="106"/>
      <c r="L20" s="106" t="s">
        <v>87</v>
      </c>
      <c r="M20" s="68" t="s">
        <v>122</v>
      </c>
      <c r="N20" s="67"/>
      <c r="O20" s="157" t="e">
        <f>VLOOKUP('Fiche de prestations'!D19,Références!C9:M71,11,0)</f>
        <v>#N/A</v>
      </c>
      <c r="P20" s="157"/>
      <c r="Q20" s="68"/>
      <c r="R20" s="68"/>
      <c r="S20" s="67"/>
      <c r="T20" s="67"/>
      <c r="U20" s="68"/>
      <c r="V20" s="68"/>
      <c r="W20" s="68"/>
      <c r="X20" s="68"/>
      <c r="Y20" s="68"/>
      <c r="Z20" s="68"/>
      <c r="AC20" s="109">
        <f>IF('Fiche de prestations'!I30=TRUE,'Fiche de prestations'!G30,0)</f>
        <v>0</v>
      </c>
      <c r="AD20" s="106">
        <f>IF('Fiche de prestations'!J30=TRUE,'Fiche de prestations'!G30,0)</f>
        <v>0</v>
      </c>
      <c r="AE20" s="106">
        <f>IF('Fiche de prestations'!K30=TRUE,'Fiche de prestations'!H30,0)</f>
        <v>0</v>
      </c>
      <c r="AF20" s="106">
        <f>IF('Fiche de prestations'!L30=TRUE,'Fiche de prestations'!H30,0)</f>
        <v>0</v>
      </c>
      <c r="AG20" s="106">
        <f t="shared" si="0"/>
        <v>0</v>
      </c>
      <c r="AH20" s="68"/>
    </row>
    <row r="21" spans="1:34" x14ac:dyDescent="0.2">
      <c r="A21" s="150"/>
      <c r="B21" s="159"/>
      <c r="C21" s="110" t="s">
        <v>18</v>
      </c>
      <c r="D21" s="110"/>
      <c r="E21" s="106"/>
      <c r="F21" s="106"/>
      <c r="G21" s="106" t="s">
        <v>54</v>
      </c>
      <c r="H21" s="106"/>
      <c r="I21" s="106"/>
      <c r="J21" s="106"/>
      <c r="K21" s="106"/>
      <c r="L21" s="106" t="s">
        <v>87</v>
      </c>
      <c r="M21" s="68" t="s">
        <v>122</v>
      </c>
      <c r="N21" s="67"/>
      <c r="O21" s="157" t="e">
        <f>VLOOKUP('Fiche de prestations'!D20,Références!C10:M72,11,0)</f>
        <v>#N/A</v>
      </c>
      <c r="P21" s="157"/>
      <c r="Q21" s="68"/>
      <c r="R21" s="68"/>
      <c r="S21" s="67"/>
      <c r="T21" s="67"/>
      <c r="U21" s="68"/>
      <c r="V21" s="68"/>
      <c r="W21" s="68"/>
      <c r="X21" s="68"/>
      <c r="Y21" s="68"/>
      <c r="Z21" s="68"/>
      <c r="AC21" s="109">
        <f>IF('Fiche de prestations'!I31=TRUE,'Fiche de prestations'!G31,0)</f>
        <v>0</v>
      </c>
      <c r="AD21" s="106">
        <f>IF('Fiche de prestations'!J31=TRUE,'Fiche de prestations'!G31,0)</f>
        <v>0</v>
      </c>
      <c r="AE21" s="106">
        <f>IF('Fiche de prestations'!K31=TRUE,'Fiche de prestations'!H31,0)</f>
        <v>0</v>
      </c>
      <c r="AF21" s="106">
        <f>IF('Fiche de prestations'!L31=TRUE,'Fiche de prestations'!H31,0)</f>
        <v>0</v>
      </c>
      <c r="AG21" s="106">
        <f t="shared" si="0"/>
        <v>0</v>
      </c>
      <c r="AH21" s="68"/>
    </row>
    <row r="22" spans="1:34" x14ac:dyDescent="0.2">
      <c r="A22" s="150"/>
      <c r="B22" s="159"/>
      <c r="C22" s="110" t="s">
        <v>20</v>
      </c>
      <c r="D22" s="110"/>
      <c r="E22" s="106"/>
      <c r="F22" s="106"/>
      <c r="G22" s="106" t="s">
        <v>54</v>
      </c>
      <c r="H22" s="106"/>
      <c r="I22" s="106"/>
      <c r="J22" s="106"/>
      <c r="K22" s="106"/>
      <c r="L22" s="106" t="s">
        <v>87</v>
      </c>
      <c r="M22" s="68" t="s">
        <v>122</v>
      </c>
      <c r="N22" s="67"/>
      <c r="O22" s="157" t="e">
        <f>VLOOKUP('Fiche de prestations'!D21,Références!C11:M73,11,0)</f>
        <v>#N/A</v>
      </c>
      <c r="P22" s="157"/>
      <c r="Q22" s="68"/>
      <c r="R22" s="68"/>
      <c r="S22" s="67"/>
      <c r="T22" s="67"/>
      <c r="U22" s="68"/>
      <c r="V22" s="68"/>
      <c r="W22" s="68"/>
      <c r="X22" s="68"/>
      <c r="Y22" s="68"/>
      <c r="Z22" s="68"/>
      <c r="AC22" s="109">
        <f>IF('Fiche de prestations'!I32=TRUE,'Fiche de prestations'!G32,0)</f>
        <v>0</v>
      </c>
      <c r="AD22" s="106">
        <f>IF('Fiche de prestations'!J32=TRUE,'Fiche de prestations'!G32,0)</f>
        <v>0</v>
      </c>
      <c r="AE22" s="106">
        <f>IF('Fiche de prestations'!K32=TRUE,'Fiche de prestations'!H32,0)</f>
        <v>0</v>
      </c>
      <c r="AF22" s="106">
        <f>IF('Fiche de prestations'!L32=TRUE,'Fiche de prestations'!H32,0)</f>
        <v>0</v>
      </c>
      <c r="AG22" s="106">
        <f t="shared" si="0"/>
        <v>0</v>
      </c>
    </row>
    <row r="23" spans="1:34" x14ac:dyDescent="0.2">
      <c r="A23" s="150"/>
      <c r="B23" s="159"/>
      <c r="C23" s="110" t="s">
        <v>21</v>
      </c>
      <c r="D23" s="110"/>
      <c r="E23" s="106"/>
      <c r="F23" s="106"/>
      <c r="G23" s="106" t="s">
        <v>54</v>
      </c>
      <c r="H23" s="106"/>
      <c r="I23" s="106"/>
      <c r="J23" s="106"/>
      <c r="K23" s="106"/>
      <c r="L23" s="106" t="s">
        <v>87</v>
      </c>
      <c r="M23" s="68" t="s">
        <v>122</v>
      </c>
      <c r="N23" s="67"/>
      <c r="O23" s="157" t="e">
        <f>VLOOKUP('Fiche de prestations'!D22,Références!C12:M74,11,0)</f>
        <v>#N/A</v>
      </c>
      <c r="P23" s="157"/>
      <c r="Q23" s="68"/>
      <c r="R23" s="68"/>
      <c r="S23" s="67"/>
      <c r="T23" s="67"/>
      <c r="U23" s="68"/>
      <c r="V23" s="68"/>
      <c r="W23" s="68"/>
      <c r="X23" s="68"/>
      <c r="Y23" s="68"/>
      <c r="Z23" s="68"/>
      <c r="AC23" s="109">
        <f>IF('Fiche de prestations'!I33=TRUE,'Fiche de prestations'!G33,0)</f>
        <v>0</v>
      </c>
      <c r="AD23" s="106">
        <f>IF('Fiche de prestations'!J33=TRUE,'Fiche de prestations'!G33,0)</f>
        <v>0</v>
      </c>
      <c r="AE23" s="106">
        <f>IF('Fiche de prestations'!K33=TRUE,'Fiche de prestations'!H33,0)</f>
        <v>0</v>
      </c>
      <c r="AF23" s="106">
        <f>IF('Fiche de prestations'!L33=TRUE,'Fiche de prestations'!H33,0)</f>
        <v>0</v>
      </c>
      <c r="AG23" s="106">
        <f t="shared" si="0"/>
        <v>0</v>
      </c>
    </row>
    <row r="24" spans="1:34" x14ac:dyDescent="0.2">
      <c r="A24" s="150"/>
      <c r="B24" s="159"/>
      <c r="C24" s="110" t="s">
        <v>25</v>
      </c>
      <c r="D24" s="110"/>
      <c r="E24" s="106"/>
      <c r="F24" s="106"/>
      <c r="G24" s="106" t="s">
        <v>54</v>
      </c>
      <c r="H24" s="106"/>
      <c r="I24" s="106"/>
      <c r="J24" s="106"/>
      <c r="K24" s="106"/>
      <c r="L24" s="106" t="s">
        <v>87</v>
      </c>
      <c r="M24" s="68" t="s">
        <v>122</v>
      </c>
      <c r="N24" s="67"/>
      <c r="O24" s="157" t="e">
        <f>VLOOKUP('Fiche de prestations'!D23,Références!C13:M75,11,0)</f>
        <v>#N/A</v>
      </c>
      <c r="P24" s="157"/>
      <c r="Q24" s="68"/>
      <c r="R24" s="68"/>
      <c r="S24" s="67"/>
      <c r="T24" s="67"/>
      <c r="U24" s="68"/>
      <c r="V24" s="68"/>
      <c r="W24" s="68"/>
      <c r="X24" s="68"/>
      <c r="Y24" s="68"/>
      <c r="Z24" s="68"/>
      <c r="AC24" s="75"/>
      <c r="AD24" s="68"/>
      <c r="AE24" s="75"/>
      <c r="AF24" s="75"/>
      <c r="AG24" s="75"/>
    </row>
    <row r="25" spans="1:34" x14ac:dyDescent="0.2">
      <c r="A25" s="150"/>
      <c r="B25" s="159"/>
      <c r="C25" s="110" t="s">
        <v>57</v>
      </c>
      <c r="D25" s="110"/>
      <c r="E25" s="106"/>
      <c r="F25" s="106"/>
      <c r="G25" s="106" t="s">
        <v>54</v>
      </c>
      <c r="H25" s="106"/>
      <c r="I25" s="106"/>
      <c r="J25" s="106"/>
      <c r="K25" s="106"/>
      <c r="L25" s="106" t="s">
        <v>87</v>
      </c>
      <c r="M25" s="68" t="s">
        <v>122</v>
      </c>
      <c r="N25" s="67"/>
      <c r="O25" s="157" t="e">
        <f>VLOOKUP('Fiche de prestations'!D24,Références!C14:M76,11,0)</f>
        <v>#N/A</v>
      </c>
      <c r="P25" s="157"/>
      <c r="Q25" s="68"/>
      <c r="R25" s="68"/>
      <c r="S25" s="67"/>
      <c r="T25" s="67"/>
      <c r="U25" s="68"/>
      <c r="V25" s="68"/>
      <c r="W25" s="68"/>
      <c r="X25" s="68"/>
      <c r="Y25" s="68"/>
      <c r="Z25" s="68"/>
      <c r="AC25" s="68"/>
      <c r="AD25" s="68"/>
      <c r="AE25" s="68"/>
      <c r="AF25" s="68"/>
      <c r="AG25" s="68"/>
    </row>
    <row r="26" spans="1:34" x14ac:dyDescent="0.2">
      <c r="A26" s="150"/>
      <c r="B26" s="159"/>
      <c r="C26" s="110" t="s">
        <v>104</v>
      </c>
      <c r="D26" s="110"/>
      <c r="E26" s="106"/>
      <c r="F26" s="106"/>
      <c r="G26" s="106" t="s">
        <v>54</v>
      </c>
      <c r="H26" s="106"/>
      <c r="I26" s="106"/>
      <c r="J26" s="106"/>
      <c r="K26" s="106"/>
      <c r="L26" s="106" t="s">
        <v>87</v>
      </c>
      <c r="M26" s="68" t="s">
        <v>122</v>
      </c>
      <c r="N26" s="67"/>
      <c r="O26" s="157" t="e">
        <f>VLOOKUP('Fiche de prestations'!D25,Références!C15:M77,11,0)</f>
        <v>#N/A</v>
      </c>
      <c r="P26" s="157"/>
      <c r="Q26" s="68"/>
      <c r="R26" s="68"/>
      <c r="S26" s="67"/>
      <c r="T26" s="67"/>
      <c r="U26" s="68"/>
      <c r="V26" s="68"/>
      <c r="W26" s="68"/>
      <c r="X26" s="68"/>
      <c r="Y26" s="68"/>
      <c r="Z26" s="68"/>
      <c r="AC26" s="68"/>
      <c r="AD26" s="68"/>
      <c r="AE26" s="68"/>
      <c r="AF26" s="68"/>
      <c r="AG26" s="68"/>
    </row>
    <row r="27" spans="1:34" x14ac:dyDescent="0.2">
      <c r="A27" s="150"/>
      <c r="B27" s="159"/>
      <c r="C27" s="110" t="s">
        <v>14</v>
      </c>
      <c r="D27" s="110"/>
      <c r="E27" s="106"/>
      <c r="F27" s="106"/>
      <c r="G27" s="106" t="s">
        <v>54</v>
      </c>
      <c r="H27" s="106" t="s">
        <v>56</v>
      </c>
      <c r="I27" s="106"/>
      <c r="J27" s="106"/>
      <c r="K27" s="106"/>
      <c r="L27" s="106" t="s">
        <v>87</v>
      </c>
      <c r="M27" s="68" t="s">
        <v>129</v>
      </c>
      <c r="N27" s="67"/>
      <c r="O27" s="157" t="e">
        <f>VLOOKUP('Fiche de prestations'!D26,Références!C16:M78,11,0)</f>
        <v>#N/A</v>
      </c>
      <c r="P27" s="157"/>
      <c r="Q27" s="68"/>
      <c r="R27" s="68"/>
      <c r="S27" s="67"/>
      <c r="T27" s="67"/>
      <c r="U27" s="68"/>
      <c r="V27" s="68"/>
      <c r="W27" s="68"/>
      <c r="X27" s="68"/>
      <c r="Y27" s="68"/>
      <c r="Z27" s="68"/>
      <c r="AC27" s="68"/>
      <c r="AD27" s="68"/>
      <c r="AE27" s="68"/>
      <c r="AF27" s="68"/>
      <c r="AG27" s="68"/>
    </row>
    <row r="28" spans="1:34" x14ac:dyDescent="0.2">
      <c r="A28" s="150"/>
      <c r="B28" s="159"/>
      <c r="C28" s="110" t="s">
        <v>10</v>
      </c>
      <c r="D28" s="110"/>
      <c r="E28" s="106"/>
      <c r="F28" s="106"/>
      <c r="G28" s="106" t="s">
        <v>54</v>
      </c>
      <c r="H28" s="106"/>
      <c r="I28" s="106"/>
      <c r="J28" s="106"/>
      <c r="K28" s="106"/>
      <c r="L28" s="106" t="s">
        <v>87</v>
      </c>
      <c r="M28" s="68" t="s">
        <v>122</v>
      </c>
      <c r="N28" s="67"/>
      <c r="O28" s="157" t="e">
        <f>VLOOKUP('Fiche de prestations'!D27,Références!C17:M79,11,0)</f>
        <v>#N/A</v>
      </c>
      <c r="P28" s="157"/>
      <c r="Q28" s="68"/>
      <c r="R28" s="68"/>
      <c r="S28" s="67"/>
      <c r="T28" s="67"/>
      <c r="U28" s="68"/>
      <c r="V28" s="68"/>
      <c r="W28" s="68"/>
      <c r="X28" s="68"/>
      <c r="Y28" s="68"/>
      <c r="Z28" s="68"/>
      <c r="AC28" s="68"/>
      <c r="AD28" s="68"/>
      <c r="AE28" s="68"/>
      <c r="AF28" s="68"/>
      <c r="AG28" s="68"/>
    </row>
    <row r="29" spans="1:34" x14ac:dyDescent="0.2">
      <c r="A29" s="150"/>
      <c r="B29" s="159"/>
      <c r="C29" s="110" t="s">
        <v>12</v>
      </c>
      <c r="D29" s="110"/>
      <c r="E29" s="106"/>
      <c r="F29" s="106"/>
      <c r="G29" s="106" t="s">
        <v>54</v>
      </c>
      <c r="H29" s="106"/>
      <c r="I29" s="106"/>
      <c r="J29" s="106"/>
      <c r="K29" s="106"/>
      <c r="L29" s="106" t="s">
        <v>87</v>
      </c>
      <c r="M29" s="68" t="s">
        <v>122</v>
      </c>
      <c r="N29" s="67"/>
      <c r="O29" s="157" t="e">
        <f>VLOOKUP('Fiche de prestations'!D28,Références!C18:M80,11,0)</f>
        <v>#N/A</v>
      </c>
      <c r="P29" s="157"/>
      <c r="Q29" s="68"/>
      <c r="R29" s="68"/>
      <c r="S29" s="67"/>
      <c r="T29" s="67"/>
      <c r="U29" s="68"/>
      <c r="V29" s="68"/>
      <c r="W29" s="68"/>
      <c r="X29" s="68"/>
      <c r="Y29" s="68"/>
      <c r="Z29" s="68"/>
      <c r="AC29" s="68"/>
      <c r="AD29" s="68"/>
      <c r="AE29" s="68"/>
      <c r="AF29" s="68"/>
      <c r="AG29" s="68"/>
    </row>
    <row r="30" spans="1:34" x14ac:dyDescent="0.2">
      <c r="A30" s="150"/>
      <c r="B30" s="159"/>
      <c r="C30" s="110" t="s">
        <v>26</v>
      </c>
      <c r="D30" s="110"/>
      <c r="E30" s="106"/>
      <c r="F30" s="106"/>
      <c r="G30" s="106" t="s">
        <v>54</v>
      </c>
      <c r="H30" s="106"/>
      <c r="I30" s="106"/>
      <c r="J30" s="106"/>
      <c r="K30" s="106"/>
      <c r="L30" s="106" t="s">
        <v>87</v>
      </c>
      <c r="M30" s="68" t="s">
        <v>122</v>
      </c>
      <c r="N30" s="67"/>
      <c r="O30" s="157" t="e">
        <f>VLOOKUP('Fiche de prestations'!D29,Références!C19:M81,11,0)</f>
        <v>#N/A</v>
      </c>
      <c r="P30" s="157"/>
      <c r="Q30" s="68"/>
      <c r="R30" s="68"/>
      <c r="S30" s="67"/>
      <c r="T30" s="67"/>
      <c r="U30" s="68"/>
      <c r="V30" s="68"/>
      <c r="W30" s="68"/>
      <c r="X30" s="68"/>
      <c r="Y30" s="68"/>
      <c r="Z30" s="68"/>
      <c r="AC30" s="68"/>
      <c r="AD30" s="68"/>
      <c r="AE30" s="68"/>
      <c r="AF30" s="68"/>
      <c r="AG30" s="68"/>
    </row>
    <row r="31" spans="1:34" x14ac:dyDescent="0.2">
      <c r="A31" s="150"/>
      <c r="B31" s="159"/>
      <c r="C31" s="110" t="s">
        <v>9</v>
      </c>
      <c r="D31" s="110"/>
      <c r="E31" s="106" t="s">
        <v>62</v>
      </c>
      <c r="F31" s="106" t="s">
        <v>55</v>
      </c>
      <c r="G31" s="106" t="s">
        <v>54</v>
      </c>
      <c r="H31" s="106" t="s">
        <v>56</v>
      </c>
      <c r="I31" s="106"/>
      <c r="J31" s="106"/>
      <c r="K31" s="106"/>
      <c r="L31" s="106" t="s">
        <v>87</v>
      </c>
      <c r="M31" s="68" t="s">
        <v>131</v>
      </c>
      <c r="N31" s="67"/>
      <c r="O31" s="157" t="e">
        <f>VLOOKUP('Fiche de prestations'!D30,Références!C20:M82,11,0)</f>
        <v>#N/A</v>
      </c>
      <c r="P31" s="157"/>
      <c r="Q31" s="68"/>
      <c r="R31" s="68"/>
      <c r="S31" s="67"/>
      <c r="T31" s="67"/>
      <c r="U31" s="68"/>
      <c r="V31" s="68"/>
      <c r="W31" s="68"/>
      <c r="X31" s="68"/>
      <c r="Y31" s="68"/>
      <c r="Z31" s="68"/>
      <c r="AC31" s="68"/>
      <c r="AD31" s="68"/>
      <c r="AE31" s="68"/>
      <c r="AF31" s="68"/>
      <c r="AG31" s="68"/>
    </row>
    <row r="32" spans="1:34" x14ac:dyDescent="0.2">
      <c r="A32" s="150"/>
      <c r="B32" s="159"/>
      <c r="C32" s="110" t="s">
        <v>100</v>
      </c>
      <c r="D32" s="110"/>
      <c r="E32" s="106"/>
      <c r="F32" s="106" t="s">
        <v>55</v>
      </c>
      <c r="G32" s="106" t="s">
        <v>54</v>
      </c>
      <c r="H32" s="106" t="s">
        <v>56</v>
      </c>
      <c r="I32" s="106"/>
      <c r="J32" s="106"/>
      <c r="K32" s="106"/>
      <c r="L32" s="106" t="s">
        <v>87</v>
      </c>
      <c r="M32" s="68" t="s">
        <v>127</v>
      </c>
      <c r="N32" s="67"/>
      <c r="O32" s="157" t="e">
        <f>VLOOKUP('Fiche de prestations'!D31,Références!C21:M83,11,0)</f>
        <v>#N/A</v>
      </c>
      <c r="P32" s="157"/>
      <c r="Q32" s="68"/>
      <c r="R32" s="68"/>
      <c r="S32" s="67"/>
      <c r="T32" s="67"/>
      <c r="U32" s="68"/>
      <c r="V32" s="68"/>
      <c r="W32" s="68"/>
      <c r="X32" s="68"/>
      <c r="Y32" s="68"/>
      <c r="Z32" s="68"/>
      <c r="AC32" s="68"/>
      <c r="AD32" s="68"/>
      <c r="AE32" s="68"/>
      <c r="AF32" s="68"/>
      <c r="AG32" s="68"/>
    </row>
    <row r="33" spans="1:34" x14ac:dyDescent="0.2">
      <c r="A33" s="150"/>
      <c r="B33" s="159"/>
      <c r="C33" s="110" t="s">
        <v>58</v>
      </c>
      <c r="D33" s="110"/>
      <c r="E33" s="106"/>
      <c r="F33" s="106"/>
      <c r="G33" s="106" t="s">
        <v>54</v>
      </c>
      <c r="H33" s="106"/>
      <c r="I33" s="106"/>
      <c r="J33" s="106"/>
      <c r="K33" s="106"/>
      <c r="L33" s="106" t="s">
        <v>87</v>
      </c>
      <c r="M33" s="68" t="s">
        <v>122</v>
      </c>
      <c r="N33" s="67"/>
      <c r="O33" s="157" t="e">
        <f>VLOOKUP('Fiche de prestations'!D32,Références!C22:M84,11,0)</f>
        <v>#N/A</v>
      </c>
      <c r="P33" s="157"/>
      <c r="Q33" s="68"/>
      <c r="R33" s="68"/>
      <c r="S33" s="67"/>
      <c r="T33" s="67"/>
      <c r="U33" s="68"/>
      <c r="V33" s="68"/>
      <c r="W33" s="68"/>
      <c r="X33" s="68"/>
      <c r="Y33" s="68"/>
      <c r="Z33" s="68"/>
      <c r="AC33" s="68"/>
      <c r="AD33" s="68"/>
      <c r="AE33" s="68"/>
      <c r="AF33" s="68"/>
      <c r="AG33" s="68"/>
      <c r="AH33" s="112"/>
    </row>
    <row r="34" spans="1:34" ht="14.45" customHeight="1" x14ac:dyDescent="0.2">
      <c r="A34" s="150"/>
      <c r="B34" s="159"/>
      <c r="C34" s="110" t="s">
        <v>59</v>
      </c>
      <c r="D34" s="110"/>
      <c r="E34" s="106"/>
      <c r="F34" s="106"/>
      <c r="G34" s="106" t="s">
        <v>54</v>
      </c>
      <c r="H34" s="106"/>
      <c r="I34" s="106"/>
      <c r="J34" s="106"/>
      <c r="K34" s="106"/>
      <c r="L34" s="106" t="s">
        <v>87</v>
      </c>
      <c r="M34" s="68" t="s">
        <v>122</v>
      </c>
      <c r="N34" s="67"/>
      <c r="O34" s="157" t="e">
        <f>VLOOKUP('Fiche de prestations'!D33,Références!C23:M85,11,0)</f>
        <v>#N/A</v>
      </c>
      <c r="P34" s="157"/>
      <c r="Q34" s="68"/>
      <c r="R34" s="68"/>
      <c r="S34" s="67"/>
      <c r="T34" s="67"/>
      <c r="U34" s="68"/>
      <c r="V34" s="68"/>
      <c r="W34" s="68"/>
      <c r="X34" s="68"/>
      <c r="Y34" s="68"/>
      <c r="Z34" s="68"/>
      <c r="AC34" s="68"/>
      <c r="AD34" s="68"/>
      <c r="AE34" s="68"/>
      <c r="AF34" s="68"/>
      <c r="AG34" s="68"/>
      <c r="AH34" s="112"/>
    </row>
    <row r="35" spans="1:34" x14ac:dyDescent="0.2">
      <c r="A35" s="150"/>
      <c r="B35" s="159"/>
      <c r="C35" s="110" t="s">
        <v>11</v>
      </c>
      <c r="D35" s="110"/>
      <c r="E35" s="106"/>
      <c r="F35" s="106"/>
      <c r="G35" s="106" t="s">
        <v>54</v>
      </c>
      <c r="H35" s="106"/>
      <c r="I35" s="106"/>
      <c r="J35" s="106"/>
      <c r="K35" s="106"/>
      <c r="L35" s="106" t="s">
        <v>87</v>
      </c>
      <c r="M35" s="68" t="s">
        <v>122</v>
      </c>
      <c r="N35" s="67"/>
      <c r="R35" s="68"/>
      <c r="S35" s="67"/>
      <c r="T35" s="67"/>
      <c r="U35" s="68"/>
      <c r="V35" s="68"/>
      <c r="W35" s="68"/>
      <c r="X35" s="68"/>
      <c r="Y35" s="68"/>
      <c r="Z35" s="68"/>
      <c r="AC35" s="68"/>
      <c r="AD35" s="68"/>
      <c r="AE35" s="68"/>
      <c r="AF35" s="68"/>
      <c r="AG35" s="68"/>
    </row>
    <row r="36" spans="1:34" x14ac:dyDescent="0.2">
      <c r="A36" s="150"/>
      <c r="B36" s="159"/>
      <c r="C36" s="110" t="s">
        <v>13</v>
      </c>
      <c r="D36" s="110"/>
      <c r="E36" s="106"/>
      <c r="F36" s="106"/>
      <c r="G36" s="106" t="s">
        <v>54</v>
      </c>
      <c r="H36" s="106"/>
      <c r="I36" s="106"/>
      <c r="J36" s="106"/>
      <c r="K36" s="106"/>
      <c r="L36" s="106" t="s">
        <v>87</v>
      </c>
      <c r="M36" s="68" t="s">
        <v>122</v>
      </c>
      <c r="N36" s="67"/>
      <c r="O36" s="67"/>
      <c r="P36" s="68"/>
      <c r="Q36" s="68"/>
      <c r="R36" s="68"/>
      <c r="S36" s="67"/>
      <c r="T36" s="67"/>
      <c r="U36" s="68"/>
      <c r="V36" s="68"/>
      <c r="W36" s="68"/>
      <c r="X36" s="68"/>
      <c r="Y36" s="68"/>
      <c r="Z36" s="68"/>
      <c r="AC36" s="68"/>
      <c r="AD36" s="68"/>
      <c r="AE36" s="68"/>
      <c r="AF36" s="68"/>
      <c r="AG36" s="68"/>
    </row>
    <row r="37" spans="1:34" x14ac:dyDescent="0.2">
      <c r="A37" s="150"/>
      <c r="B37" s="159"/>
      <c r="C37" s="110" t="s">
        <v>60</v>
      </c>
      <c r="D37" s="110"/>
      <c r="E37" s="106"/>
      <c r="F37" s="106"/>
      <c r="G37" s="106" t="s">
        <v>54</v>
      </c>
      <c r="H37" s="106"/>
      <c r="I37" s="106"/>
      <c r="J37" s="106"/>
      <c r="K37" s="106"/>
      <c r="L37" s="106" t="s">
        <v>87</v>
      </c>
      <c r="M37" s="68" t="s">
        <v>122</v>
      </c>
      <c r="N37" s="67"/>
      <c r="O37" s="67"/>
      <c r="P37" s="68"/>
      <c r="Q37" s="68"/>
      <c r="R37" s="68"/>
      <c r="S37" s="67"/>
      <c r="T37" s="67"/>
      <c r="U37" s="68"/>
      <c r="V37" s="68"/>
      <c r="W37" s="68"/>
      <c r="X37" s="68"/>
      <c r="Y37" s="68"/>
      <c r="Z37" s="68"/>
      <c r="AC37" s="68"/>
      <c r="AD37" s="68"/>
      <c r="AE37" s="68"/>
      <c r="AF37" s="68"/>
      <c r="AG37" s="68"/>
    </row>
    <row r="38" spans="1:34" x14ac:dyDescent="0.2">
      <c r="A38" s="150"/>
      <c r="B38" s="159"/>
      <c r="C38" s="110" t="s">
        <v>61</v>
      </c>
      <c r="D38" s="110"/>
      <c r="E38" s="106"/>
      <c r="F38" s="106"/>
      <c r="G38" s="106" t="s">
        <v>54</v>
      </c>
      <c r="H38" s="106"/>
      <c r="I38" s="106"/>
      <c r="J38" s="106"/>
      <c r="K38" s="106"/>
      <c r="L38" s="106" t="s">
        <v>87</v>
      </c>
      <c r="M38" s="68" t="s">
        <v>122</v>
      </c>
      <c r="N38" s="67"/>
      <c r="O38" s="67"/>
      <c r="P38" s="68"/>
      <c r="Q38" s="68"/>
      <c r="R38" s="68"/>
      <c r="S38" s="67"/>
      <c r="T38" s="67"/>
      <c r="U38" s="68"/>
      <c r="V38" s="68"/>
      <c r="W38" s="68"/>
      <c r="X38" s="68"/>
      <c r="Y38" s="68"/>
      <c r="Z38" s="68"/>
      <c r="AC38" s="68"/>
      <c r="AD38" s="68"/>
      <c r="AE38" s="68"/>
      <c r="AF38" s="68"/>
      <c r="AG38" s="68"/>
    </row>
    <row r="39" spans="1:34" ht="15" customHeight="1" x14ac:dyDescent="0.2">
      <c r="A39" s="150"/>
      <c r="B39" s="152" t="s">
        <v>5</v>
      </c>
      <c r="C39" s="114" t="s">
        <v>82</v>
      </c>
      <c r="D39" s="110"/>
      <c r="E39" s="106" t="s">
        <v>62</v>
      </c>
      <c r="F39" s="106" t="s">
        <v>55</v>
      </c>
      <c r="G39" s="106" t="s">
        <v>84</v>
      </c>
      <c r="H39" s="106" t="s">
        <v>54</v>
      </c>
      <c r="I39" s="106" t="s">
        <v>85</v>
      </c>
      <c r="J39" s="106" t="s">
        <v>86</v>
      </c>
      <c r="K39" s="106" t="s">
        <v>56</v>
      </c>
      <c r="L39" s="106" t="s">
        <v>87</v>
      </c>
      <c r="M39" s="68" t="s">
        <v>88</v>
      </c>
      <c r="N39" s="67"/>
      <c r="O39" s="67"/>
      <c r="P39" s="68"/>
      <c r="Q39" s="68"/>
      <c r="R39" s="68"/>
      <c r="S39" s="67"/>
      <c r="T39" s="67"/>
      <c r="U39" s="68"/>
      <c r="V39" s="68"/>
      <c r="W39" s="68"/>
      <c r="X39" s="68"/>
      <c r="Y39" s="68"/>
      <c r="Z39" s="68"/>
      <c r="AC39" s="68"/>
      <c r="AD39" s="68"/>
      <c r="AE39" s="68"/>
      <c r="AF39" s="68"/>
      <c r="AG39" s="68"/>
    </row>
    <row r="40" spans="1:34" x14ac:dyDescent="0.2">
      <c r="A40" s="150"/>
      <c r="B40" s="153"/>
      <c r="C40" s="114" t="s">
        <v>115</v>
      </c>
      <c r="D40" s="110"/>
      <c r="E40" s="106"/>
      <c r="F40" s="106"/>
      <c r="G40" s="106" t="s">
        <v>114</v>
      </c>
      <c r="H40" s="106"/>
      <c r="I40" s="106"/>
      <c r="J40" s="106"/>
      <c r="K40" s="106"/>
      <c r="L40" s="106" t="s">
        <v>87</v>
      </c>
      <c r="M40" s="68" t="s">
        <v>122</v>
      </c>
      <c r="N40" s="67"/>
      <c r="O40" s="67"/>
      <c r="P40" s="68"/>
      <c r="Q40" s="68"/>
      <c r="R40" s="68"/>
      <c r="S40" s="67"/>
      <c r="T40" s="67"/>
      <c r="U40" s="68"/>
      <c r="V40" s="68"/>
      <c r="W40" s="68"/>
      <c r="X40" s="68"/>
      <c r="Y40" s="68"/>
      <c r="Z40" s="68"/>
      <c r="AC40" s="68"/>
      <c r="AD40" s="68"/>
      <c r="AE40" s="68"/>
      <c r="AF40" s="68"/>
      <c r="AG40" s="68"/>
    </row>
    <row r="41" spans="1:34" x14ac:dyDescent="0.2">
      <c r="A41" s="150"/>
      <c r="B41" s="153"/>
      <c r="C41" s="114" t="s">
        <v>28</v>
      </c>
      <c r="D41" s="110"/>
      <c r="E41" s="106"/>
      <c r="F41" s="106"/>
      <c r="G41" s="106" t="s">
        <v>54</v>
      </c>
      <c r="H41" s="106" t="s">
        <v>56</v>
      </c>
      <c r="I41" s="106"/>
      <c r="J41" s="106"/>
      <c r="K41" s="106"/>
      <c r="L41" s="106" t="s">
        <v>87</v>
      </c>
      <c r="M41" s="68" t="s">
        <v>129</v>
      </c>
      <c r="N41" s="67"/>
      <c r="O41" s="67"/>
      <c r="P41" s="68"/>
      <c r="Q41" s="68"/>
      <c r="R41" s="68"/>
      <c r="S41" s="67"/>
      <c r="T41" s="67"/>
      <c r="U41" s="68"/>
      <c r="V41" s="68"/>
      <c r="W41" s="68"/>
      <c r="X41" s="68"/>
      <c r="Y41" s="68"/>
      <c r="Z41" s="68"/>
      <c r="AC41" s="68"/>
      <c r="AD41" s="68"/>
      <c r="AE41" s="68"/>
      <c r="AF41" s="68"/>
      <c r="AG41" s="68"/>
    </row>
    <row r="42" spans="1:34" x14ac:dyDescent="0.2">
      <c r="A42" s="150"/>
      <c r="B42" s="153"/>
      <c r="C42" s="114" t="s">
        <v>109</v>
      </c>
      <c r="D42" s="110"/>
      <c r="E42" s="106"/>
      <c r="F42" s="106"/>
      <c r="G42" s="106" t="s">
        <v>54</v>
      </c>
      <c r="H42" s="106"/>
      <c r="I42" s="106"/>
      <c r="J42" s="106"/>
      <c r="K42" s="106"/>
      <c r="L42" s="106" t="s">
        <v>87</v>
      </c>
      <c r="M42" s="68" t="s">
        <v>122</v>
      </c>
      <c r="N42" s="67"/>
      <c r="O42" s="67"/>
      <c r="P42" s="68"/>
      <c r="Q42" s="68"/>
      <c r="R42" s="68"/>
      <c r="S42" s="67"/>
      <c r="T42" s="67"/>
      <c r="U42" s="68"/>
      <c r="V42" s="68"/>
      <c r="W42" s="68"/>
      <c r="X42" s="68"/>
      <c r="Y42" s="68"/>
      <c r="Z42" s="68"/>
      <c r="AC42" s="68"/>
      <c r="AD42" s="68"/>
      <c r="AE42" s="68"/>
      <c r="AF42" s="68"/>
      <c r="AG42" s="68"/>
    </row>
    <row r="43" spans="1:34" x14ac:dyDescent="0.2">
      <c r="A43" s="150"/>
      <c r="B43" s="153"/>
      <c r="C43" s="114" t="s">
        <v>107</v>
      </c>
      <c r="D43" s="110"/>
      <c r="E43" s="106"/>
      <c r="F43" s="106"/>
      <c r="G43" s="106" t="s">
        <v>54</v>
      </c>
      <c r="H43" s="106"/>
      <c r="I43" s="106"/>
      <c r="J43" s="106"/>
      <c r="K43" s="106"/>
      <c r="L43" s="106" t="s">
        <v>87</v>
      </c>
      <c r="M43" s="68" t="s">
        <v>122</v>
      </c>
      <c r="N43" s="67"/>
      <c r="O43" s="67"/>
      <c r="P43" s="68"/>
      <c r="Q43" s="68"/>
      <c r="R43" s="68"/>
      <c r="S43" s="67"/>
      <c r="T43" s="67"/>
      <c r="U43" s="68"/>
      <c r="V43" s="68"/>
      <c r="W43" s="68"/>
      <c r="X43" s="68"/>
      <c r="Y43" s="68"/>
      <c r="Z43" s="68"/>
      <c r="AC43" s="68"/>
      <c r="AD43" s="68"/>
      <c r="AE43" s="68"/>
      <c r="AF43" s="68"/>
      <c r="AG43" s="68"/>
    </row>
    <row r="44" spans="1:34" x14ac:dyDescent="0.2">
      <c r="A44" s="150"/>
      <c r="B44" s="153"/>
      <c r="C44" s="114" t="s">
        <v>32</v>
      </c>
      <c r="D44" s="110"/>
      <c r="E44" s="106"/>
      <c r="F44" s="106"/>
      <c r="G44" s="106" t="s">
        <v>54</v>
      </c>
      <c r="H44" s="106"/>
      <c r="I44" s="106"/>
      <c r="J44" s="106"/>
      <c r="K44" s="106"/>
      <c r="L44" s="106" t="s">
        <v>87</v>
      </c>
      <c r="M44" s="68" t="s">
        <v>122</v>
      </c>
      <c r="N44" s="67"/>
      <c r="O44" s="67"/>
      <c r="P44" s="68"/>
      <c r="Q44" s="68"/>
      <c r="R44" s="68"/>
      <c r="S44" s="67"/>
      <c r="T44" s="67"/>
      <c r="U44" s="68"/>
      <c r="V44" s="68"/>
      <c r="W44" s="68"/>
      <c r="X44" s="68"/>
      <c r="Y44" s="68"/>
      <c r="Z44" s="68"/>
    </row>
    <row r="45" spans="1:34" x14ac:dyDescent="0.2">
      <c r="A45" s="150"/>
      <c r="B45" s="153"/>
      <c r="C45" s="114" t="s">
        <v>31</v>
      </c>
      <c r="D45" s="110"/>
      <c r="E45" s="106"/>
      <c r="F45" s="106"/>
      <c r="G45" s="106" t="s">
        <v>54</v>
      </c>
      <c r="H45" s="106"/>
      <c r="I45" s="106"/>
      <c r="J45" s="106"/>
      <c r="K45" s="106"/>
      <c r="L45" s="106" t="s">
        <v>87</v>
      </c>
      <c r="M45" s="68" t="s">
        <v>122</v>
      </c>
      <c r="N45" s="67"/>
      <c r="O45" s="67"/>
      <c r="P45" s="68"/>
      <c r="Q45" s="68"/>
      <c r="R45" s="68"/>
      <c r="S45" s="67"/>
      <c r="T45" s="67"/>
      <c r="U45" s="68"/>
      <c r="V45" s="68"/>
      <c r="W45" s="68"/>
      <c r="X45" s="68"/>
      <c r="Y45" s="68"/>
      <c r="Z45" s="68"/>
    </row>
    <row r="46" spans="1:34" x14ac:dyDescent="0.2">
      <c r="A46" s="150"/>
      <c r="B46" s="153"/>
      <c r="C46" s="114" t="s">
        <v>110</v>
      </c>
      <c r="D46" s="110"/>
      <c r="E46" s="106"/>
      <c r="F46" s="106"/>
      <c r="G46" s="106" t="s">
        <v>54</v>
      </c>
      <c r="H46" s="106"/>
      <c r="I46" s="106"/>
      <c r="J46" s="106"/>
      <c r="K46" s="106"/>
      <c r="L46" s="106" t="s">
        <v>87</v>
      </c>
      <c r="M46" s="68" t="s">
        <v>122</v>
      </c>
      <c r="N46" s="67"/>
      <c r="O46" s="67"/>
      <c r="P46" s="68"/>
      <c r="Q46" s="68"/>
      <c r="R46" s="68"/>
      <c r="S46" s="67"/>
      <c r="T46" s="67"/>
      <c r="U46" s="68"/>
      <c r="V46" s="68"/>
      <c r="W46" s="68"/>
      <c r="X46" s="68"/>
      <c r="Y46" s="68"/>
      <c r="Z46" s="68"/>
    </row>
    <row r="47" spans="1:34" x14ac:dyDescent="0.2">
      <c r="A47" s="150"/>
      <c r="B47" s="153"/>
      <c r="C47" s="114" t="s">
        <v>111</v>
      </c>
      <c r="D47" s="110"/>
      <c r="E47" s="106"/>
      <c r="F47" s="106"/>
      <c r="G47" s="106" t="s">
        <v>54</v>
      </c>
      <c r="H47" s="106"/>
      <c r="I47" s="106"/>
      <c r="J47" s="106"/>
      <c r="K47" s="106"/>
      <c r="L47" s="106" t="s">
        <v>87</v>
      </c>
      <c r="M47" s="68" t="s">
        <v>122</v>
      </c>
      <c r="N47" s="67"/>
      <c r="O47" s="67"/>
      <c r="P47" s="68"/>
      <c r="Q47" s="68"/>
      <c r="R47" s="68"/>
      <c r="S47" s="67"/>
      <c r="T47" s="67"/>
      <c r="U47" s="68"/>
      <c r="V47" s="68"/>
      <c r="W47" s="68"/>
      <c r="X47" s="68"/>
      <c r="Y47" s="68"/>
      <c r="Z47" s="68"/>
    </row>
    <row r="48" spans="1:34" ht="14.45" customHeight="1" x14ac:dyDescent="0.2">
      <c r="A48" s="150"/>
      <c r="B48" s="153"/>
      <c r="C48" s="114" t="s">
        <v>112</v>
      </c>
      <c r="D48" s="110"/>
      <c r="E48" s="106"/>
      <c r="F48" s="106"/>
      <c r="G48" s="106" t="s">
        <v>54</v>
      </c>
      <c r="H48" s="106"/>
      <c r="I48" s="106"/>
      <c r="J48" s="106"/>
      <c r="K48" s="106"/>
      <c r="L48" s="106" t="s">
        <v>87</v>
      </c>
      <c r="M48" s="68" t="s">
        <v>122</v>
      </c>
      <c r="N48" s="67"/>
      <c r="O48" s="67"/>
      <c r="P48" s="68"/>
      <c r="Q48" s="68"/>
      <c r="R48" s="68"/>
      <c r="S48" s="67"/>
      <c r="T48" s="67"/>
      <c r="U48" s="68"/>
      <c r="V48" s="68"/>
      <c r="W48" s="68"/>
      <c r="X48" s="68"/>
      <c r="Y48" s="68"/>
      <c r="Z48" s="68"/>
    </row>
    <row r="49" spans="1:34" x14ac:dyDescent="0.2">
      <c r="A49" s="150"/>
      <c r="B49" s="153"/>
      <c r="C49" s="114" t="s">
        <v>113</v>
      </c>
      <c r="D49" s="110"/>
      <c r="E49" s="106"/>
      <c r="F49" s="106"/>
      <c r="G49" s="106" t="s">
        <v>54</v>
      </c>
      <c r="H49" s="106"/>
      <c r="I49" s="106"/>
      <c r="J49" s="106"/>
      <c r="K49" s="106"/>
      <c r="L49" s="106" t="s">
        <v>87</v>
      </c>
      <c r="M49" s="68" t="s">
        <v>122</v>
      </c>
      <c r="N49" s="67"/>
      <c r="O49" s="67"/>
      <c r="P49" s="68"/>
      <c r="Q49" s="68"/>
      <c r="R49" s="68"/>
      <c r="S49" s="67"/>
      <c r="T49" s="67"/>
      <c r="U49" s="68"/>
      <c r="V49" s="68"/>
      <c r="W49" s="68"/>
      <c r="X49" s="68"/>
      <c r="Y49" s="68"/>
      <c r="Z49" s="68"/>
    </row>
    <row r="50" spans="1:34" x14ac:dyDescent="0.2">
      <c r="A50" s="150"/>
      <c r="B50" s="153"/>
      <c r="C50" s="114" t="s">
        <v>30</v>
      </c>
      <c r="D50" s="110"/>
      <c r="E50" s="106"/>
      <c r="F50" s="106"/>
      <c r="G50" s="106" t="s">
        <v>54</v>
      </c>
      <c r="H50" s="106"/>
      <c r="I50" s="106"/>
      <c r="J50" s="106"/>
      <c r="K50" s="106"/>
      <c r="L50" s="106" t="s">
        <v>87</v>
      </c>
      <c r="M50" s="68" t="s">
        <v>122</v>
      </c>
      <c r="N50" s="67"/>
      <c r="O50" s="67"/>
      <c r="P50" s="68"/>
      <c r="Q50" s="68"/>
      <c r="R50" s="68"/>
      <c r="S50" s="67"/>
      <c r="T50" s="67"/>
      <c r="U50" s="68"/>
      <c r="V50" s="68"/>
      <c r="W50" s="68"/>
      <c r="X50" s="68"/>
      <c r="Y50" s="68"/>
      <c r="Z50" s="68"/>
    </row>
    <row r="51" spans="1:34" x14ac:dyDescent="0.2">
      <c r="A51" s="150"/>
      <c r="B51" s="153"/>
      <c r="C51" s="114" t="s">
        <v>108</v>
      </c>
      <c r="D51" s="110"/>
      <c r="E51" s="106"/>
      <c r="F51" s="106" t="s">
        <v>55</v>
      </c>
      <c r="G51" s="106" t="s">
        <v>54</v>
      </c>
      <c r="H51" s="106" t="s">
        <v>56</v>
      </c>
      <c r="I51" s="106"/>
      <c r="J51" s="106"/>
      <c r="K51" s="106"/>
      <c r="L51" s="106" t="s">
        <v>87</v>
      </c>
      <c r="M51" s="68" t="s">
        <v>127</v>
      </c>
      <c r="N51" s="67"/>
      <c r="O51" s="67"/>
      <c r="P51" s="68"/>
      <c r="Q51" s="68"/>
      <c r="R51" s="68"/>
      <c r="S51" s="67"/>
      <c r="T51" s="67"/>
      <c r="U51" s="68"/>
      <c r="V51" s="68"/>
      <c r="W51" s="68"/>
      <c r="X51" s="68"/>
      <c r="Y51" s="68"/>
      <c r="Z51" s="68"/>
    </row>
    <row r="52" spans="1:34" x14ac:dyDescent="0.2">
      <c r="A52" s="150"/>
      <c r="B52" s="153"/>
      <c r="C52" s="114" t="s">
        <v>29</v>
      </c>
      <c r="D52" s="110"/>
      <c r="E52" s="106"/>
      <c r="F52" s="106" t="s">
        <v>55</v>
      </c>
      <c r="G52" s="106" t="s">
        <v>54</v>
      </c>
      <c r="H52" s="106" t="s">
        <v>56</v>
      </c>
      <c r="I52" s="106"/>
      <c r="J52" s="106"/>
      <c r="K52" s="106"/>
      <c r="L52" s="106" t="s">
        <v>87</v>
      </c>
      <c r="M52" s="68" t="s">
        <v>127</v>
      </c>
      <c r="N52" s="67"/>
      <c r="O52" s="67"/>
      <c r="P52" s="68"/>
      <c r="Q52" s="68"/>
      <c r="R52" s="68"/>
      <c r="S52" s="67"/>
      <c r="T52" s="67"/>
      <c r="U52" s="68"/>
      <c r="V52" s="68"/>
      <c r="W52" s="68"/>
      <c r="X52" s="68"/>
      <c r="Y52" s="68"/>
      <c r="Z52" s="68"/>
    </row>
    <row r="53" spans="1:34" x14ac:dyDescent="0.2">
      <c r="A53" s="150"/>
      <c r="B53" s="153"/>
      <c r="C53" s="114" t="s">
        <v>27</v>
      </c>
      <c r="D53" s="110"/>
      <c r="E53" s="106"/>
      <c r="F53" s="106"/>
      <c r="G53" s="106" t="s">
        <v>54</v>
      </c>
      <c r="H53" s="106"/>
      <c r="I53" s="106"/>
      <c r="J53" s="106"/>
      <c r="K53" s="106"/>
      <c r="L53" s="106" t="s">
        <v>87</v>
      </c>
      <c r="M53" s="68" t="s">
        <v>122</v>
      </c>
      <c r="N53" s="67"/>
      <c r="O53" s="67"/>
      <c r="P53" s="68"/>
      <c r="Q53" s="68"/>
      <c r="R53" s="68"/>
      <c r="S53" s="67"/>
      <c r="T53" s="67"/>
      <c r="U53" s="68"/>
      <c r="V53" s="68"/>
      <c r="W53" s="68"/>
      <c r="X53" s="68"/>
      <c r="Y53" s="68"/>
      <c r="Z53" s="68"/>
    </row>
    <row r="54" spans="1:34" x14ac:dyDescent="0.2">
      <c r="A54" s="150"/>
      <c r="B54" s="153"/>
      <c r="C54" s="114" t="s">
        <v>116</v>
      </c>
      <c r="D54" s="110"/>
      <c r="E54" s="106"/>
      <c r="F54" s="106"/>
      <c r="G54" s="106" t="s">
        <v>54</v>
      </c>
      <c r="H54" s="106"/>
      <c r="I54" s="106"/>
      <c r="J54" s="106"/>
      <c r="K54" s="106"/>
      <c r="L54" s="106" t="s">
        <v>87</v>
      </c>
      <c r="M54" s="68" t="s">
        <v>122</v>
      </c>
      <c r="N54" s="67"/>
      <c r="O54" s="67"/>
      <c r="P54" s="68"/>
      <c r="Q54" s="68"/>
      <c r="R54" s="68"/>
      <c r="S54" s="67"/>
      <c r="T54" s="67"/>
      <c r="U54" s="68"/>
      <c r="V54" s="68"/>
      <c r="W54" s="68"/>
      <c r="X54" s="68"/>
      <c r="Y54" s="68"/>
      <c r="Z54" s="68"/>
    </row>
    <row r="55" spans="1:34" s="112" customFormat="1" ht="15" customHeight="1" x14ac:dyDescent="0.2">
      <c r="A55" s="150"/>
      <c r="B55" s="153"/>
      <c r="C55" s="114" t="s">
        <v>117</v>
      </c>
      <c r="D55" s="110"/>
      <c r="E55" s="106"/>
      <c r="F55" s="106"/>
      <c r="G55" s="106" t="s">
        <v>54</v>
      </c>
      <c r="H55" s="106"/>
      <c r="I55" s="106"/>
      <c r="J55" s="106"/>
      <c r="K55" s="106"/>
      <c r="L55" s="106" t="s">
        <v>87</v>
      </c>
      <c r="M55" s="68" t="s">
        <v>122</v>
      </c>
      <c r="AH55" s="96"/>
    </row>
    <row r="56" spans="1:34" s="112" customFormat="1" x14ac:dyDescent="0.2">
      <c r="A56" s="150"/>
      <c r="B56" s="154"/>
      <c r="C56" s="114" t="s">
        <v>118</v>
      </c>
      <c r="D56" s="110"/>
      <c r="E56" s="106"/>
      <c r="F56" s="106"/>
      <c r="G56" s="106" t="s">
        <v>54</v>
      </c>
      <c r="H56" s="106"/>
      <c r="I56" s="106"/>
      <c r="J56" s="106"/>
      <c r="K56" s="106"/>
      <c r="L56" s="106" t="s">
        <v>87</v>
      </c>
      <c r="M56" s="68" t="s">
        <v>122</v>
      </c>
      <c r="AH56" s="96"/>
    </row>
    <row r="57" spans="1:34" x14ac:dyDescent="0.2">
      <c r="A57" s="150"/>
      <c r="B57" s="152" t="s">
        <v>6</v>
      </c>
      <c r="C57" s="114" t="s">
        <v>82</v>
      </c>
      <c r="D57" s="110"/>
      <c r="E57" s="106" t="s">
        <v>62</v>
      </c>
      <c r="F57" s="106" t="s">
        <v>55</v>
      </c>
      <c r="G57" s="106" t="s">
        <v>84</v>
      </c>
      <c r="H57" s="106" t="s">
        <v>54</v>
      </c>
      <c r="I57" s="106" t="s">
        <v>85</v>
      </c>
      <c r="J57" s="106" t="s">
        <v>86</v>
      </c>
      <c r="K57" s="106" t="s">
        <v>56</v>
      </c>
      <c r="L57" s="106" t="s">
        <v>87</v>
      </c>
      <c r="M57" s="68" t="s">
        <v>88</v>
      </c>
    </row>
    <row r="58" spans="1:34" x14ac:dyDescent="0.2">
      <c r="A58" s="150"/>
      <c r="B58" s="153"/>
      <c r="C58" s="114" t="s">
        <v>33</v>
      </c>
      <c r="D58" s="110"/>
      <c r="E58" s="106"/>
      <c r="F58" s="106"/>
      <c r="G58" s="106" t="s">
        <v>54</v>
      </c>
      <c r="H58" s="106"/>
      <c r="I58" s="106"/>
      <c r="J58" s="106"/>
      <c r="K58" s="106"/>
      <c r="L58" s="106" t="s">
        <v>87</v>
      </c>
      <c r="M58" s="68" t="s">
        <v>122</v>
      </c>
    </row>
    <row r="59" spans="1:34" x14ac:dyDescent="0.2">
      <c r="A59" s="150"/>
      <c r="B59" s="153"/>
      <c r="C59" s="114" t="s">
        <v>35</v>
      </c>
      <c r="D59" s="110"/>
      <c r="E59" s="106"/>
      <c r="F59" s="106"/>
      <c r="G59" s="106" t="s">
        <v>54</v>
      </c>
      <c r="H59" s="106"/>
      <c r="I59" s="106"/>
      <c r="J59" s="106"/>
      <c r="K59" s="106"/>
      <c r="L59" s="106" t="s">
        <v>87</v>
      </c>
      <c r="M59" s="68" t="s">
        <v>122</v>
      </c>
    </row>
    <row r="60" spans="1:34" x14ac:dyDescent="0.2">
      <c r="A60" s="150"/>
      <c r="B60" s="153"/>
      <c r="C60" s="114" t="s">
        <v>119</v>
      </c>
      <c r="D60" s="110"/>
      <c r="E60" s="106"/>
      <c r="F60" s="106"/>
      <c r="G60" s="106" t="s">
        <v>54</v>
      </c>
      <c r="H60" s="106"/>
      <c r="I60" s="106"/>
      <c r="J60" s="106"/>
      <c r="K60" s="106"/>
      <c r="L60" s="106" t="s">
        <v>87</v>
      </c>
      <c r="M60" s="68" t="s">
        <v>122</v>
      </c>
    </row>
    <row r="61" spans="1:34" x14ac:dyDescent="0.2">
      <c r="A61" s="150"/>
      <c r="B61" s="153"/>
      <c r="C61" s="114" t="s">
        <v>120</v>
      </c>
      <c r="D61" s="110"/>
      <c r="E61" s="106"/>
      <c r="F61" s="106"/>
      <c r="G61" s="106" t="s">
        <v>54</v>
      </c>
      <c r="H61" s="106"/>
      <c r="I61" s="106"/>
      <c r="J61" s="106"/>
      <c r="K61" s="106"/>
      <c r="L61" s="106" t="s">
        <v>87</v>
      </c>
      <c r="M61" s="68" t="s">
        <v>122</v>
      </c>
    </row>
    <row r="62" spans="1:34" x14ac:dyDescent="0.2">
      <c r="A62" s="150"/>
      <c r="B62" s="154"/>
      <c r="C62" s="114" t="s">
        <v>34</v>
      </c>
      <c r="D62" s="110"/>
      <c r="E62" s="106"/>
      <c r="F62" s="106"/>
      <c r="G62" s="106" t="s">
        <v>54</v>
      </c>
      <c r="H62" s="106"/>
      <c r="I62" s="106"/>
      <c r="J62" s="106"/>
      <c r="K62" s="106"/>
      <c r="L62" s="106" t="s">
        <v>87</v>
      </c>
      <c r="M62" s="68" t="s">
        <v>122</v>
      </c>
    </row>
    <row r="63" spans="1:34" x14ac:dyDescent="0.2">
      <c r="B63" s="83" t="s">
        <v>89</v>
      </c>
      <c r="C63" s="110" t="s">
        <v>82</v>
      </c>
      <c r="D63" s="106"/>
      <c r="E63" s="106" t="s">
        <v>62</v>
      </c>
      <c r="F63" s="106" t="s">
        <v>55</v>
      </c>
      <c r="G63" s="106" t="s">
        <v>84</v>
      </c>
      <c r="H63" s="106" t="s">
        <v>54</v>
      </c>
      <c r="I63" s="106" t="s">
        <v>85</v>
      </c>
      <c r="J63" s="106" t="s">
        <v>86</v>
      </c>
      <c r="K63" s="106" t="s">
        <v>56</v>
      </c>
      <c r="L63" s="106" t="s">
        <v>87</v>
      </c>
      <c r="M63" s="68" t="s">
        <v>88</v>
      </c>
    </row>
    <row r="64" spans="1:34" x14ac:dyDescent="0.2">
      <c r="B64" s="106" t="s">
        <v>90</v>
      </c>
      <c r="C64" s="110" t="s">
        <v>94</v>
      </c>
      <c r="D64" s="106" t="s">
        <v>91</v>
      </c>
      <c r="E64" s="106"/>
      <c r="F64" s="106"/>
      <c r="G64" s="106"/>
      <c r="H64" s="106"/>
      <c r="I64" s="106"/>
      <c r="J64" s="106"/>
      <c r="K64" s="106"/>
      <c r="L64" s="106"/>
      <c r="M64" s="68" t="s">
        <v>93</v>
      </c>
    </row>
  </sheetData>
  <autoFilter ref="Q1:AA9" xr:uid="{3BCC440D-D6D4-44E7-849E-FB9AA3FF036E}"/>
  <mergeCells count="29">
    <mergeCell ref="O34:P34"/>
    <mergeCell ref="O17:P17"/>
    <mergeCell ref="O18:P18"/>
    <mergeCell ref="O19:P19"/>
    <mergeCell ref="O31:P31"/>
    <mergeCell ref="O20:P20"/>
    <mergeCell ref="O21:P21"/>
    <mergeCell ref="O22:P22"/>
    <mergeCell ref="AC1:AG1"/>
    <mergeCell ref="O13:P13"/>
    <mergeCell ref="O14:P14"/>
    <mergeCell ref="O15:P15"/>
    <mergeCell ref="O16:P16"/>
    <mergeCell ref="B57:B62"/>
    <mergeCell ref="B39:B56"/>
    <mergeCell ref="A2:A62"/>
    <mergeCell ref="D1:L1"/>
    <mergeCell ref="O28:P28"/>
    <mergeCell ref="O29:P29"/>
    <mergeCell ref="O30:P30"/>
    <mergeCell ref="O32:P32"/>
    <mergeCell ref="O33:P33"/>
    <mergeCell ref="O23:P23"/>
    <mergeCell ref="O24:P24"/>
    <mergeCell ref="O25:P25"/>
    <mergeCell ref="O26:P26"/>
    <mergeCell ref="O27:P27"/>
    <mergeCell ref="O12:P12"/>
    <mergeCell ref="B2:B38"/>
  </mergeCells>
  <phoneticPr fontId="11" type="noConversion"/>
  <dataValidations disablePrompts="1" count="1">
    <dataValidation allowBlank="1" showInputMessage="1" showErrorMessage="1" prompt="Quantité de chants en ml" sqref="AG2:AG23" xr:uid="{D9B90473-CD03-4E93-AFB9-25977DEB513D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18</vt:i4>
      </vt:variant>
    </vt:vector>
  </HeadingPairs>
  <TitlesOfParts>
    <vt:vector size="20" baseType="lpstr">
      <vt:lpstr>Fiche de prestations</vt:lpstr>
      <vt:lpstr>Références</vt:lpstr>
      <vt:lpstr>Bois</vt:lpstr>
      <vt:lpstr>Brut</vt:lpstr>
      <vt:lpstr>Décors</vt:lpstr>
      <vt:lpstr>épaisseur_0</vt:lpstr>
      <vt:lpstr>épaisseur_1</vt:lpstr>
      <vt:lpstr>épaisseur_2</vt:lpstr>
      <vt:lpstr>épaisseur_2b</vt:lpstr>
      <vt:lpstr>épaisseur_3</vt:lpstr>
      <vt:lpstr>épaisseur_3b</vt:lpstr>
      <vt:lpstr>épaisseur_3bv2</vt:lpstr>
      <vt:lpstr>épaisseur_4</vt:lpstr>
      <vt:lpstr>épaisseur_4b</vt:lpstr>
      <vt:lpstr>épaisseur_5</vt:lpstr>
      <vt:lpstr>épaisseur_8</vt:lpstr>
      <vt:lpstr>Fantaisie</vt:lpstr>
      <vt:lpstr>Stratifié</vt:lpstr>
      <vt:lpstr>Uni</vt:lpstr>
      <vt:lpstr>'Fiche de prestations'!Zone_d_impression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</dc:creator>
  <cp:lastModifiedBy>Victor MICHAUT</cp:lastModifiedBy>
  <cp:lastPrinted>2023-08-02T14:14:41Z</cp:lastPrinted>
  <dcterms:created xsi:type="dcterms:W3CDTF">2023-07-04T11:35:45Z</dcterms:created>
  <dcterms:modified xsi:type="dcterms:W3CDTF">2024-09-19T14:31:08Z</dcterms:modified>
</cp:coreProperties>
</file>